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R:\!CFY2021\Forms &amp; Instructions\4 Standard\Annual\"/>
    </mc:Choice>
  </mc:AlternateContent>
  <xr:revisionPtr revIDLastSave="0" documentId="13_ncr:1_{5824B753-23F8-4C27-9C72-D1171C6ABDFB}" xr6:coauthVersionLast="47" xr6:coauthVersionMax="47" xr10:uidLastSave="{00000000-0000-0000-0000-000000000000}"/>
  <workbookProtection workbookAlgorithmName="SHA-512" workbookHashValue="YnEKgN9ZAi2c4zV+z01+tWyMJGB9JjmGjeTUJMLaKHmyKzzgd9Fpy31wJMa+wJm4vBUI19oPWRZk7SI1hWzCjg==" workbookSaltValue="ccL7ZVIAceqWYl0wYNsGdg==" workbookSpinCount="100000" lockStructure="1"/>
  <bookViews>
    <workbookView xWindow="2868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  <sheet name="ReportInfo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B9" i="3"/>
  <c r="M12" i="1"/>
  <c r="B8" i="3"/>
  <c r="E1" i="3"/>
  <c r="A23" i="3" s="1"/>
  <c r="I30" i="3"/>
  <c r="I29" i="3"/>
  <c r="I28" i="3"/>
  <c r="I27" i="3"/>
  <c r="I26" i="3"/>
  <c r="I25" i="3"/>
  <c r="I24" i="3"/>
  <c r="I23" i="3"/>
  <c r="I22" i="3"/>
  <c r="I21" i="3"/>
  <c r="H30" i="3"/>
  <c r="H29" i="3"/>
  <c r="H28" i="3"/>
  <c r="H27" i="3"/>
  <c r="H26" i="3"/>
  <c r="H25" i="3"/>
  <c r="H24" i="3"/>
  <c r="H23" i="3"/>
  <c r="H22" i="3"/>
  <c r="H21" i="3"/>
  <c r="G30" i="3"/>
  <c r="G29" i="3"/>
  <c r="G28" i="3"/>
  <c r="G27" i="3"/>
  <c r="G26" i="3"/>
  <c r="G25" i="3"/>
  <c r="G24" i="3"/>
  <c r="G23" i="3"/>
  <c r="G22" i="3"/>
  <c r="G21" i="3"/>
  <c r="F30" i="3"/>
  <c r="F29" i="3"/>
  <c r="F28" i="3"/>
  <c r="F27" i="3"/>
  <c r="F26" i="3"/>
  <c r="F25" i="3"/>
  <c r="F24" i="3"/>
  <c r="F23" i="3"/>
  <c r="F22" i="3"/>
  <c r="F21" i="3"/>
  <c r="E31" i="3"/>
  <c r="E30" i="3"/>
  <c r="E29" i="3"/>
  <c r="E28" i="3"/>
  <c r="E27" i="3"/>
  <c r="E26" i="3"/>
  <c r="E25" i="3"/>
  <c r="E24" i="3"/>
  <c r="E23" i="3"/>
  <c r="E22" i="3"/>
  <c r="E21" i="3"/>
  <c r="D26" i="3"/>
  <c r="D27" i="3"/>
  <c r="D28" i="3"/>
  <c r="D29" i="3"/>
  <c r="D30" i="3"/>
  <c r="D25" i="3"/>
  <c r="D22" i="3"/>
  <c r="D23" i="3"/>
  <c r="D24" i="3"/>
  <c r="D21" i="3"/>
  <c r="B22" i="3"/>
  <c r="B23" i="3" s="1"/>
  <c r="B24" i="3" s="1"/>
  <c r="B25" i="3" s="1"/>
  <c r="B26" i="3" s="1"/>
  <c r="B27" i="3" s="1"/>
  <c r="B28" i="3" s="1"/>
  <c r="B29" i="3" s="1"/>
  <c r="B30" i="3" s="1"/>
  <c r="B31" i="3" s="1"/>
  <c r="B10" i="3" l="1"/>
  <c r="A29" i="3"/>
  <c r="A22" i="3"/>
  <c r="A27" i="3"/>
  <c r="A28" i="3"/>
  <c r="A26" i="3"/>
  <c r="A25" i="3"/>
  <c r="A21" i="3"/>
  <c r="A24" i="3"/>
  <c r="A30" i="3"/>
  <c r="A31" i="3"/>
  <c r="H2" i="3" l="1"/>
  <c r="M14" i="1" l="1"/>
  <c r="H31" i="3" s="1"/>
  <c r="M13" i="1"/>
  <c r="G31" i="3" s="1"/>
  <c r="M15" i="1" l="1"/>
  <c r="I31" i="3" s="1"/>
  <c r="F31" i="3" l="1"/>
</calcChain>
</file>

<file path=xl/sharedStrings.xml><?xml version="1.0" encoding="utf-8"?>
<sst xmlns="http://schemas.openxmlformats.org/spreadsheetml/2006/main" count="142" uniqueCount="130">
  <si>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</si>
  <si>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</si>
  <si>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</si>
  <si>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</si>
  <si>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</si>
  <si>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</si>
  <si>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</si>
  <si>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</si>
  <si>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</si>
  <si>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</si>
  <si>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</si>
  <si>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</si>
  <si>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</si>
  <si>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</si>
  <si>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</si>
  <si>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</si>
  <si>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</si>
  <si>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</si>
  <si>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</si>
  <si>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</si>
  <si>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</si>
  <si>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</si>
  <si>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</si>
  <si>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</si>
  <si>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</si>
  <si>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</si>
  <si>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</si>
  <si>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</si>
  <si>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</si>
  <si>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</si>
  <si>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</si>
  <si>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</si>
  <si>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</si>
  <si>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</si>
  <si>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</si>
  <si>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</si>
  <si>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</si>
  <si>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</si>
  <si>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</si>
  <si>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</si>
  <si>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</si>
  <si>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</si>
  <si>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</si>
  <si>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</si>
  <si>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</si>
  <si>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</si>
  <si>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</si>
  <si>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</si>
  <si>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</si>
  <si>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</si>
  <si>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</si>
  <si>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</si>
  <si>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</si>
  <si>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</si>
  <si>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</si>
  <si>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</si>
  <si>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</si>
  <si>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</si>
  <si>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</si>
  <si>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</si>
  <si>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</si>
  <si>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</si>
  <si>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</si>
  <si>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</si>
  <si>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</si>
  <si>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</si>
  <si>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</si>
  <si>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</si>
  <si>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</si>
  <si>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</si>
  <si>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</si>
  <si>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</si>
  <si>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</si>
  <si>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</si>
  <si>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</si>
  <si>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Miami-Dade</t>
  </si>
  <si>
    <t>Saint Johns</t>
  </si>
  <si>
    <t>Saint Lucie</t>
  </si>
  <si>
    <t xml:space="preserve">Clerk of Court Annual Report for Continuous Case Workload
</t>
  </si>
  <si>
    <t>NOTE:</t>
  </si>
  <si>
    <t>CRIMINAL</t>
  </si>
  <si>
    <t>CIVIL</t>
  </si>
  <si>
    <t xml:space="preserve">County: </t>
  </si>
  <si>
    <t>E-Mail Address:</t>
  </si>
  <si>
    <t>County Fiscal Year 2020-2021</t>
  </si>
  <si>
    <t>Continuous Case Workload
During County Fiscal Year 2020-2021</t>
  </si>
  <si>
    <t>Cases Filed during Fiscal Year - 1 Year Prior
(October 1, 2019 - September 30, 2020)</t>
  </si>
  <si>
    <t>Cases Filed during Fiscal Year - 2 Years Prior
(October 1, 2018 - September 30, 2019)</t>
  </si>
  <si>
    <t>Cases Filed during Fiscal Year - 3 Years Prior
(October 1, 2017 - September 30, 2018)</t>
  </si>
  <si>
    <t>Cases Filed Prior to October 1, 2017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</si>
  <si>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</si>
  <si>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</si>
  <si>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</si>
  <si>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</si>
  <si>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</si>
  <si>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</si>
  <si>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</si>
  <si>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</si>
  <si>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</si>
  <si>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CA1.18.1.0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</si>
  <si>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</si>
  <si>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</si>
  <si>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</si>
  <si>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</si>
  <si>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</si>
  <si>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</si>
  <si>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</si>
  <si>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</si>
  <si>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</si>
  <si>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</si>
  <si>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</si>
  <si>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ReportID</t>
  </si>
  <si>
    <t>Organization</t>
  </si>
  <si>
    <t>ReportSubmissionNum</t>
  </si>
  <si>
    <t>CourtType</t>
  </si>
  <si>
    <t>CourtDivision</t>
  </si>
  <si>
    <t>1 Year Prior</t>
  </si>
  <si>
    <t>2 Years Prior</t>
  </si>
  <si>
    <t>3 Years Prior</t>
  </si>
  <si>
    <t>4 Years or More Prior</t>
  </si>
  <si>
    <t>DataTyope</t>
  </si>
  <si>
    <t>Workload</t>
  </si>
  <si>
    <t>ALL</t>
  </si>
  <si>
    <t>J</t>
  </si>
  <si>
    <t>R:\!CFY2021\Incoming Reports\Continuing Case Activity Workload\</t>
  </si>
  <si>
    <t>CCOC Form Version 1
Created 10/15/2021</t>
  </si>
  <si>
    <t>DeSoto</t>
  </si>
  <si>
    <t>Continuing Case</t>
  </si>
  <si>
    <r>
      <t xml:space="preserve">2. Continuing Case Activity (CCA) data </t>
    </r>
    <r>
      <rPr>
        <sz val="11"/>
        <color rgb="FFFF0000"/>
        <rFont val="Franklin Gothic Book"/>
        <family val="2"/>
      </rPr>
      <t>ONLY</t>
    </r>
    <r>
      <rPr>
        <sz val="11"/>
        <color theme="1"/>
        <rFont val="Franklin Gothic Book"/>
        <family val="2"/>
      </rPr>
      <t xml:space="preserve"> includes cases </t>
    </r>
    <r>
      <rPr>
        <b/>
        <sz val="11"/>
        <color theme="1"/>
        <rFont val="Franklin Gothic Book"/>
        <family val="2"/>
      </rPr>
      <t>filed</t>
    </r>
    <r>
      <rPr>
        <sz val="11"/>
        <color theme="1"/>
        <rFont val="Franklin Gothic Book"/>
        <family val="2"/>
      </rPr>
      <t xml:space="preserve"> prior to CFY 2020-2021 in the previous years listed above but "</t>
    </r>
    <r>
      <rPr>
        <b/>
        <sz val="11"/>
        <color theme="1"/>
        <rFont val="Franklin Gothic Book"/>
        <family val="2"/>
      </rPr>
      <t>worked on</t>
    </r>
    <r>
      <rPr>
        <sz val="11"/>
        <color theme="1"/>
        <rFont val="Franklin Gothic Book"/>
        <family val="2"/>
      </rPr>
      <t>" between October 1, 2020 and September 30, 2021.</t>
    </r>
  </si>
  <si>
    <r>
      <t xml:space="preserve">1. This report is due to the CCOC via e-mail on or before </t>
    </r>
    <r>
      <rPr>
        <b/>
        <sz val="11"/>
        <color theme="1"/>
        <rFont val="Franklin Gothic Book"/>
        <family val="2"/>
      </rPr>
      <t>December 1, 2021</t>
    </r>
    <r>
      <rPr>
        <sz val="11"/>
        <color theme="1"/>
        <rFont val="Franklin Gothic Book"/>
        <family val="2"/>
      </rPr>
      <t xml:space="preserve">. Submit this workbook in the original Microsoft Excel format as an e-mail attachment to </t>
    </r>
    <r>
      <rPr>
        <b/>
        <u/>
        <sz val="11"/>
        <color theme="1"/>
        <rFont val="Franklin Gothic Book"/>
        <family val="2"/>
      </rPr>
      <t>reports@flccoc.org.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</si>
</sst>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1"/>
      <color rgb="FFFF0000"/>
      <name val="Franklin Gothic Book"/>
      <family val="2"/>
    </font>
    <font>
      <sz val="10"/>
      <color theme="0"/>
      <name val="Franklin Gothic Dem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theme="10"/>
      <name val="Franklin Gothic Book"/>
      <family val="2"/>
    </font>
    <font>
      <b/>
      <u/>
      <sz val="11"/>
      <color theme="1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  <xf numFmtId="0" fontId="3" fillId="0" borderId="0"/>
  </cellStyleXfs>
  <cellXfs count="79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3" applyFont="1" applyFill="1" applyBorder="1" applyAlignment="1" applyProtection="1">
      <alignment wrapText="1"/>
    </xf>
    <xf numFmtId="0" fontId="7" fillId="0" borderId="0" xfId="0" applyFont="1" applyAlignment="1" applyProtection="1">
      <alignment vertical="center"/>
    </xf>
    <xf numFmtId="0" fontId="8" fillId="0" borderId="0" xfId="0" applyFont="1" applyBorder="1" applyProtection="1"/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Protection="1"/>
    <xf numFmtId="0" fontId="3" fillId="0" borderId="0" xfId="5" applyFont="1"/>
    <xf numFmtId="0" fontId="16" fillId="0" borderId="0" xfId="0" applyFont="1" applyFill="1" applyProtection="1"/>
    <xf numFmtId="0" fontId="8" fillId="0" borderId="0" xfId="0" applyFont="1" applyFill="1" applyProtection="1"/>
    <xf numFmtId="0" fontId="13" fillId="0" borderId="0" xfId="0" applyFont="1" applyFill="1" applyBorder="1" applyAlignment="1" applyProtection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2" fillId="0" borderId="0" xfId="2" applyFont="1" applyFill="1" applyBorder="1" applyAlignment="1" applyProtection="1">
      <alignment vertical="center"/>
    </xf>
    <xf numFmtId="0" fontId="21" fillId="0" borderId="7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Protection="1"/>
    <xf numFmtId="3" fontId="8" fillId="0" borderId="0" xfId="1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horizontal="left" vertical="top" wrapText="1"/>
    </xf>
    <xf numFmtId="0" fontId="23" fillId="7" borderId="0" xfId="8" applyFont="1" applyFill="1" applyAlignment="1">
      <alignment wrapText="1"/>
    </xf>
    <xf numFmtId="0" fontId="24" fillId="0" borderId="0" xfId="8" applyFont="1"/>
    <xf numFmtId="0" fontId="23" fillId="7" borderId="19" xfId="8" applyFont="1" applyFill="1" applyBorder="1"/>
    <xf numFmtId="0" fontId="23" fillId="7" borderId="20" xfId="8" applyFont="1" applyFill="1" applyBorder="1"/>
    <xf numFmtId="0" fontId="23" fillId="7" borderId="21" xfId="8" applyFont="1" applyFill="1" applyBorder="1"/>
    <xf numFmtId="0" fontId="24" fillId="0" borderId="22" xfId="8" applyFont="1" applyBorder="1"/>
    <xf numFmtId="0" fontId="24" fillId="0" borderId="23" xfId="8" applyFont="1" applyBorder="1"/>
    <xf numFmtId="0" fontId="23" fillId="7" borderId="0" xfId="8" applyFont="1" applyFill="1"/>
    <xf numFmtId="14" fontId="24" fillId="8" borderId="0" xfId="8" applyNumberFormat="1" applyFont="1" applyFill="1" applyProtection="1">
      <protection locked="0"/>
    </xf>
    <xf numFmtId="0" fontId="24" fillId="8" borderId="0" xfId="8" applyFont="1" applyFill="1" applyProtection="1">
      <protection locked="0"/>
    </xf>
    <xf numFmtId="14" fontId="24" fillId="0" borderId="0" xfId="8" applyNumberFormat="1" applyFont="1"/>
    <xf numFmtId="0" fontId="24" fillId="0" borderId="24" xfId="8" applyFont="1" applyBorder="1"/>
    <xf numFmtId="0" fontId="24" fillId="0" borderId="25" xfId="8" applyFont="1" applyBorder="1"/>
    <xf numFmtId="0" fontId="24" fillId="0" borderId="26" xfId="8" applyFont="1" applyBorder="1"/>
    <xf numFmtId="44" fontId="24" fillId="0" borderId="0" xfId="8" applyNumberFormat="1" applyFont="1"/>
    <xf numFmtId="42" fontId="24" fillId="0" borderId="0" xfId="8" applyNumberFormat="1" applyFont="1"/>
    <xf numFmtId="10" fontId="24" fillId="0" borderId="0" xfId="8" applyNumberFormat="1" applyFont="1"/>
    <xf numFmtId="1" fontId="24" fillId="0" borderId="0" xfId="8" applyNumberFormat="1" applyFont="1"/>
    <xf numFmtId="37" fontId="24" fillId="0" borderId="0" xfId="8" applyNumberFormat="1" applyFont="1"/>
    <xf numFmtId="3" fontId="24" fillId="0" borderId="0" xfId="8" applyNumberFormat="1" applyFont="1"/>
    <xf numFmtId="38" fontId="24" fillId="0" borderId="0" xfId="8" applyNumberFormat="1" applyFont="1"/>
    <xf numFmtId="0" fontId="25" fillId="7" borderId="0" xfId="0" applyFont="1" applyFill="1" applyAlignment="1">
      <alignment horizontal="center" vertical="center" wrapText="1"/>
    </xf>
    <xf numFmtId="0" fontId="26" fillId="0" borderId="0" xfId="3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27" fillId="0" borderId="0" xfId="0" applyFont="1" applyAlignment="1">
      <alignment horizontal="center" vertical="center"/>
    </xf>
    <xf numFmtId="0" fontId="3" fillId="0" borderId="0" xfId="5" applyFont="1" applyAlignment="1">
      <alignment horizontal="left"/>
    </xf>
    <xf numFmtId="3" fontId="8" fillId="5" borderId="12" xfId="1" applyNumberFormat="1" applyFont="1" applyFill="1" applyBorder="1" applyAlignment="1" applyProtection="1">
      <alignment horizontal="center" vertical="center"/>
      <protection locked="0"/>
    </xf>
    <xf numFmtId="3" fontId="8" fillId="5" borderId="13" xfId="1" applyNumberFormat="1" applyFont="1" applyFill="1" applyBorder="1" applyAlignment="1" applyProtection="1">
      <alignment horizontal="center" vertical="center"/>
      <protection locked="0"/>
    </xf>
    <xf numFmtId="3" fontId="8" fillId="5" borderId="14" xfId="1" applyNumberFormat="1" applyFont="1" applyFill="1" applyBorder="1" applyAlignment="1" applyProtection="1">
      <alignment horizontal="center" vertical="center"/>
      <protection locked="0"/>
    </xf>
    <xf numFmtId="164" fontId="19" fillId="0" borderId="4" xfId="1" applyNumberFormat="1" applyFont="1" applyBorder="1" applyAlignment="1" applyProtection="1">
      <alignment horizontal="center" vertical="center"/>
    </xf>
    <xf numFmtId="3" fontId="8" fillId="2" borderId="12" xfId="1" applyNumberFormat="1" applyFont="1" applyFill="1" applyBorder="1" applyAlignment="1" applyProtection="1">
      <alignment horizontal="center" vertical="center"/>
      <protection locked="0"/>
    </xf>
    <xf numFmtId="3" fontId="8" fillId="2" borderId="13" xfId="1" applyNumberFormat="1" applyFont="1" applyFill="1" applyBorder="1" applyAlignment="1" applyProtection="1">
      <alignment horizontal="center" vertical="center"/>
      <protection locked="0"/>
    </xf>
    <xf numFmtId="3" fontId="8" fillId="2" borderId="14" xfId="1" applyNumberFormat="1" applyFont="1" applyFill="1" applyBorder="1" applyAlignment="1" applyProtection="1">
      <alignment horizontal="center" vertical="center"/>
      <protection locked="0"/>
    </xf>
    <xf numFmtId="3" fontId="8" fillId="2" borderId="15" xfId="1" applyNumberFormat="1" applyFont="1" applyFill="1" applyBorder="1" applyAlignment="1" applyProtection="1">
      <alignment horizontal="center" vertic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/>
      <protection locked="0"/>
    </xf>
    <xf numFmtId="3" fontId="8" fillId="2" borderId="17" xfId="1" applyNumberFormat="1" applyFont="1" applyFill="1" applyBorder="1" applyAlignment="1" applyProtection="1">
      <alignment horizontal="center" vertical="center"/>
      <protection locked="0"/>
    </xf>
    <xf numFmtId="164" fontId="19" fillId="0" borderId="5" xfId="1" applyNumberFormat="1" applyFont="1" applyBorder="1" applyAlignment="1" applyProtection="1">
      <alignment horizontal="center" vertical="center"/>
    </xf>
    <xf numFmtId="0" fontId="18" fillId="7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/>
    </xf>
    <xf numFmtId="0" fontId="14" fillId="0" borderId="0" xfId="0" applyFont="1" applyAlignment="1" applyProtection="1">
      <alignment horizontal="left" vertical="top" wrapText="1"/>
    </xf>
    <xf numFmtId="0" fontId="7" fillId="5" borderId="18" xfId="0" applyFont="1" applyFill="1" applyBorder="1" applyAlignment="1" applyProtection="1">
      <alignment horizontal="left" vertical="center"/>
      <protection locked="0"/>
    </xf>
    <xf numFmtId="0" fontId="28" fillId="2" borderId="1" xfId="4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18" fillId="6" borderId="13" xfId="2" applyFont="1" applyFill="1" applyBorder="1" applyAlignment="1" applyProtection="1">
      <alignment horizontal="center" vertical="center" wrapText="1"/>
    </xf>
    <xf numFmtId="0" fontId="18" fillId="6" borderId="12" xfId="2" applyFont="1" applyFill="1" applyBorder="1" applyAlignment="1" applyProtection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/>
    </xf>
    <xf numFmtId="0" fontId="18" fillId="6" borderId="4" xfId="0" applyFont="1" applyFill="1" applyBorder="1" applyAlignment="1" applyProtection="1">
      <alignment horizontal="center" vertical="center"/>
    </xf>
    <xf numFmtId="0" fontId="18" fillId="6" borderId="14" xfId="2" applyFont="1" applyFill="1" applyBorder="1" applyAlignment="1" applyProtection="1">
      <alignment horizontal="center" vertical="center" wrapText="1"/>
    </xf>
    <xf numFmtId="0" fontId="18" fillId="6" borderId="6" xfId="2" applyFont="1" applyFill="1" applyBorder="1" applyAlignment="1" applyProtection="1">
      <alignment horizontal="center" vertical="center" wrapText="1"/>
    </xf>
    <xf numFmtId="0" fontId="18" fillId="6" borderId="7" xfId="2" applyFont="1" applyFill="1" applyBorder="1" applyAlignment="1" applyProtection="1">
      <alignment horizontal="center" vertical="center" wrapText="1"/>
    </xf>
    <xf numFmtId="0" fontId="20" fillId="0" borderId="9" xfId="2" applyFont="1" applyFill="1" applyBorder="1" applyAlignment="1" applyProtection="1">
      <alignment horizontal="center" vertical="center"/>
    </xf>
    <xf numFmtId="0" fontId="20" fillId="0" borderId="10" xfId="2" applyFont="1" applyFill="1" applyBorder="1" applyAlignment="1" applyProtection="1">
      <alignment horizontal="center" vertical="center"/>
    </xf>
    <xf numFmtId="0" fontId="20" fillId="0" borderId="11" xfId="2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</cellXfs>
  <cellStyles count="9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10 2" xfId="8" xr:uid="{8EE349F4-18A5-4F32-8227-3B115682316C}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117475</xdr:rowOff>
    </xdr:from>
    <xdr:to>
      <xdr:col>12</xdr:col>
      <xdr:colOff>1112997</xdr:colOff>
      <xdr:row>2</xdr:row>
      <xdr:rowOff>237528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17475"/>
          <a:ext cx="2278222" cy="73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showGridLines="0" tabSelected="1" zoomScaleNormal="100" zoomScaleSheetLayoutView="100" workbookViewId="0">
      <selection activeCell="C4" sqref="C4:D4"/>
    </sheetView>
  </sheetViews>
  <sheetFormatPr defaultColWidth="9.140625" defaultRowHeight="15.75"/>
  <cols>
    <col min="1" max="1" width="2.42578125" style="9" customWidth="1"/>
    <col min="2" max="2" width="39.7109375" style="3" customWidth="1"/>
    <col min="3" max="13" width="18.7109375" style="3" customWidth="1"/>
    <col min="14" max="16384" width="9.140625" style="3"/>
  </cols>
  <sheetData>
    <row r="1" spans="1:13" s="15" customFormat="1" ht="24" customHeight="1">
      <c r="A1" s="64" t="s">
        <v>78</v>
      </c>
      <c r="B1" s="64"/>
      <c r="C1" s="64"/>
      <c r="D1" s="64"/>
      <c r="E1" s="64"/>
      <c r="L1" s="21"/>
      <c r="M1" s="21"/>
    </row>
    <row r="2" spans="1:13" s="15" customFormat="1" ht="24" customHeight="1">
      <c r="A2" s="64" t="s">
        <v>84</v>
      </c>
      <c r="B2" s="64"/>
      <c r="C2" s="64"/>
      <c r="D2" s="64"/>
      <c r="E2" s="64"/>
      <c r="L2" s="21"/>
      <c r="M2" s="21"/>
    </row>
    <row r="3" spans="1:13" s="15" customFormat="1" ht="24" customHeight="1">
      <c r="B3" s="23"/>
      <c r="C3" s="23"/>
      <c r="L3" s="21"/>
      <c r="M3" s="21"/>
    </row>
    <row r="4" spans="1:13" s="5" customFormat="1" ht="24" customHeight="1">
      <c r="A4" s="7"/>
      <c r="B4" s="19" t="s">
        <v>82</v>
      </c>
      <c r="C4" s="67"/>
      <c r="D4" s="67"/>
      <c r="F4" s="19" t="s">
        <v>74</v>
      </c>
      <c r="G4" s="20"/>
      <c r="L4" s="62" t="s">
        <v>125</v>
      </c>
      <c r="M4" s="62"/>
    </row>
    <row r="5" spans="1:13" s="2" customFormat="1" ht="24" customHeight="1">
      <c r="A5" s="8"/>
      <c r="B5" s="19" t="s">
        <v>1</v>
      </c>
      <c r="C5" s="65"/>
      <c r="D5" s="65"/>
      <c r="E5" s="1"/>
      <c r="L5" s="62"/>
      <c r="M5" s="62"/>
    </row>
    <row r="6" spans="1:13" s="2" customFormat="1" ht="24" customHeight="1">
      <c r="A6" s="8"/>
      <c r="B6" s="19" t="s">
        <v>83</v>
      </c>
      <c r="C6" s="66"/>
      <c r="D6" s="66"/>
    </row>
    <row r="7" spans="1:13" ht="24" customHeight="1">
      <c r="E7" s="1"/>
      <c r="J7" s="1"/>
      <c r="K7" s="1"/>
      <c r="L7" s="1"/>
    </row>
    <row r="8" spans="1:13" ht="16.5" thickBot="1"/>
    <row r="9" spans="1:13" ht="21" customHeight="1" thickBot="1">
      <c r="B9" s="16"/>
      <c r="C9" s="75" t="s">
        <v>80</v>
      </c>
      <c r="D9" s="76"/>
      <c r="E9" s="76"/>
      <c r="F9" s="77"/>
      <c r="G9" s="75" t="s">
        <v>81</v>
      </c>
      <c r="H9" s="76"/>
      <c r="I9" s="76"/>
      <c r="J9" s="76"/>
      <c r="K9" s="76"/>
      <c r="L9" s="77"/>
      <c r="M9" s="1"/>
    </row>
    <row r="10" spans="1:13" ht="31.5" customHeight="1">
      <c r="B10" s="73" t="s">
        <v>85</v>
      </c>
      <c r="C10" s="69" t="s">
        <v>73</v>
      </c>
      <c r="D10" s="68" t="s">
        <v>72</v>
      </c>
      <c r="E10" s="68" t="s">
        <v>71</v>
      </c>
      <c r="F10" s="72" t="s">
        <v>65</v>
      </c>
      <c r="G10" s="69" t="s">
        <v>70</v>
      </c>
      <c r="H10" s="68" t="s">
        <v>69</v>
      </c>
      <c r="I10" s="68" t="s">
        <v>68</v>
      </c>
      <c r="J10" s="68" t="s">
        <v>67</v>
      </c>
      <c r="K10" s="68" t="s">
        <v>66</v>
      </c>
      <c r="L10" s="72" t="s">
        <v>65</v>
      </c>
      <c r="M10" s="70" t="s">
        <v>64</v>
      </c>
    </row>
    <row r="11" spans="1:13">
      <c r="B11" s="74"/>
      <c r="C11" s="69"/>
      <c r="D11" s="68"/>
      <c r="E11" s="68"/>
      <c r="F11" s="72"/>
      <c r="G11" s="69"/>
      <c r="H11" s="68"/>
      <c r="I11" s="68"/>
      <c r="J11" s="68"/>
      <c r="K11" s="68"/>
      <c r="L11" s="72"/>
      <c r="M11" s="71"/>
    </row>
    <row r="12" spans="1:13" ht="31.5" customHeight="1">
      <c r="B12" s="17" t="s">
        <v>86</v>
      </c>
      <c r="C12" s="51"/>
      <c r="D12" s="52"/>
      <c r="E12" s="52"/>
      <c r="F12" s="53"/>
      <c r="G12" s="51"/>
      <c r="H12" s="52"/>
      <c r="I12" s="52"/>
      <c r="J12" s="52"/>
      <c r="K12" s="52"/>
      <c r="L12" s="53"/>
      <c r="M12" s="54">
        <f>SUM(C12:L12)</f>
        <v>0</v>
      </c>
    </row>
    <row r="13" spans="1:13" ht="31.5" customHeight="1">
      <c r="B13" s="17" t="s">
        <v>87</v>
      </c>
      <c r="C13" s="55"/>
      <c r="D13" s="56"/>
      <c r="E13" s="56"/>
      <c r="F13" s="57"/>
      <c r="G13" s="55"/>
      <c r="H13" s="56"/>
      <c r="I13" s="56"/>
      <c r="J13" s="56"/>
      <c r="K13" s="56"/>
      <c r="L13" s="57"/>
      <c r="M13" s="54">
        <f>SUM(C13:L13)</f>
        <v>0</v>
      </c>
    </row>
    <row r="14" spans="1:13" ht="31.5" customHeight="1">
      <c r="B14" s="17" t="s">
        <v>88</v>
      </c>
      <c r="C14" s="51"/>
      <c r="D14" s="52"/>
      <c r="E14" s="52"/>
      <c r="F14" s="53"/>
      <c r="G14" s="51"/>
      <c r="H14" s="52"/>
      <c r="I14" s="52"/>
      <c r="J14" s="52"/>
      <c r="K14" s="52"/>
      <c r="L14" s="53"/>
      <c r="M14" s="54">
        <f>SUM(C14:L14)</f>
        <v>0</v>
      </c>
    </row>
    <row r="15" spans="1:13" ht="31.5" customHeight="1" thickBot="1">
      <c r="B15" s="18" t="s">
        <v>89</v>
      </c>
      <c r="C15" s="58"/>
      <c r="D15" s="59"/>
      <c r="E15" s="59"/>
      <c r="F15" s="60"/>
      <c r="G15" s="58"/>
      <c r="H15" s="59"/>
      <c r="I15" s="59"/>
      <c r="J15" s="59"/>
      <c r="K15" s="59"/>
      <c r="L15" s="60"/>
      <c r="M15" s="61">
        <f>SUM(C15:L15)</f>
        <v>0</v>
      </c>
    </row>
    <row r="16" spans="1:13" s="12" customFormat="1">
      <c r="A16" s="11"/>
      <c r="B16" s="1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4"/>
    </row>
    <row r="17" spans="1:13" s="12" customFormat="1">
      <c r="A17" s="11"/>
      <c r="B17" s="13" t="s">
        <v>79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4"/>
    </row>
    <row r="18" spans="1:13">
      <c r="B18" s="78" t="s">
        <v>129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6"/>
    </row>
    <row r="19" spans="1:13">
      <c r="B19" s="63" t="s">
        <v>128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</row>
    <row r="20" spans="1:13">
      <c r="C20" s="4"/>
    </row>
    <row r="21" spans="1:13">
      <c r="C21" s="4"/>
    </row>
    <row r="22" spans="1:13">
      <c r="C22" s="4"/>
    </row>
    <row r="23" spans="1:13">
      <c r="C23" s="4"/>
    </row>
    <row r="24" spans="1:13">
      <c r="C24" s="4"/>
    </row>
    <row r="25" spans="1:13">
      <c r="C25" s="4"/>
    </row>
    <row r="26" spans="1:13">
      <c r="C26" s="4"/>
    </row>
    <row r="27" spans="1:13">
      <c r="C27" s="4"/>
    </row>
    <row r="28" spans="1:13">
      <c r="C28" s="4"/>
    </row>
    <row r="29" spans="1:13">
      <c r="C29" s="4"/>
    </row>
    <row r="30" spans="1:13">
      <c r="C30" s="4"/>
    </row>
    <row r="31" spans="1:13">
      <c r="C31" s="4"/>
    </row>
    <row r="32" spans="1:1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</sheetData>
  <sheetProtection algorithmName="SHA-512" hashValue="kbsj0KeGv0DcLSgcv09jlmsoLhAru9qOvC6vuhdFCZBEopyxknA3HIFJj2kOVHtDn0a1AG36oJmb4rxmjOF0WQ==" saltValue="KuHBm87CLlJM1GVF0/9u/g==" spinCount="100000" sheet="1" objects="1" scenarios="1" formatColumns="0"/>
  <mergeCells count="22">
    <mergeCell ref="B18:L18"/>
    <mergeCell ref="G10:G11"/>
    <mergeCell ref="F10:F11"/>
    <mergeCell ref="B10:B11"/>
    <mergeCell ref="C9:F9"/>
    <mergeCell ref="G9:L9"/>
    <mergeCell ref="L4:M5"/>
    <mergeCell ref="B19:L19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  <mergeCell ref="H10:H11"/>
  </mergeCells>
  <dataValidations count="1">
    <dataValidation type="whole" operator="greaterThanOrEqual" allowBlank="1" showInputMessage="1" showErrorMessage="1" error="Negative numbers are not allowed. Please enter a positive number." sqref="C12:L17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'Form Data LOOKUP'!$C$2:$C$6</xm:f>
          </x14:formula1>
          <xm:sqref>G4</xm:sqref>
        </x14:dataValidation>
        <x14:dataValidation type="list" showInputMessage="1" showErrorMessage="1" xr:uid="{F40FA1D2-FB4F-4CD5-B39E-D35505A65071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5"/>
  <sheetViews>
    <sheetView topLeftCell="A34" workbookViewId="0">
      <selection activeCell="E10" sqref="E10"/>
    </sheetView>
  </sheetViews>
  <sheetFormatPr defaultColWidth="9.140625" defaultRowHeight="12.75"/>
  <cols>
    <col min="1" max="1" width="12.7109375" style="10" customWidth="1"/>
    <col min="2" max="2" width="13.28515625" style="50" bestFit="1" customWidth="1"/>
    <col min="3" max="3" width="11.140625" style="50" customWidth="1"/>
    <col min="4" max="16384" width="9.140625" style="10"/>
  </cols>
  <sheetData>
    <row r="1" spans="1:3" ht="38.25">
      <c r="A1" s="45" t="s">
        <v>112</v>
      </c>
      <c r="B1" s="45" t="s">
        <v>109</v>
      </c>
      <c r="C1" s="45" t="s">
        <v>113</v>
      </c>
    </row>
    <row r="2" spans="1:3" ht="15">
      <c r="A2" s="46" t="s">
        <v>2</v>
      </c>
      <c r="B2" s="46">
        <v>1</v>
      </c>
      <c r="C2" s="47">
        <v>1</v>
      </c>
    </row>
    <row r="3" spans="1:3" ht="15">
      <c r="A3" s="46" t="s">
        <v>3</v>
      </c>
      <c r="B3" s="46">
        <v>2</v>
      </c>
      <c r="C3" s="47">
        <v>2</v>
      </c>
    </row>
    <row r="4" spans="1:3" ht="15">
      <c r="A4" s="46" t="s">
        <v>4</v>
      </c>
      <c r="B4" s="46">
        <v>3</v>
      </c>
      <c r="C4" s="47">
        <v>3</v>
      </c>
    </row>
    <row r="5" spans="1:3" ht="15">
      <c r="A5" s="46" t="s">
        <v>5</v>
      </c>
      <c r="B5" s="46">
        <v>4</v>
      </c>
      <c r="C5" s="47">
        <v>4</v>
      </c>
    </row>
    <row r="6" spans="1:3" ht="15">
      <c r="A6" s="46" t="s">
        <v>6</v>
      </c>
      <c r="B6" s="46">
        <v>5</v>
      </c>
      <c r="C6" s="47">
        <v>5</v>
      </c>
    </row>
    <row r="7" spans="1:3" ht="15">
      <c r="A7" s="46" t="s">
        <v>7</v>
      </c>
      <c r="B7" s="46">
        <v>6</v>
      </c>
      <c r="C7" s="47"/>
    </row>
    <row r="8" spans="1:3" ht="15">
      <c r="A8" s="46" t="s">
        <v>8</v>
      </c>
      <c r="B8" s="46">
        <v>7</v>
      </c>
      <c r="C8" s="47"/>
    </row>
    <row r="9" spans="1:3" ht="15">
      <c r="A9" s="46" t="s">
        <v>9</v>
      </c>
      <c r="B9" s="46">
        <v>8</v>
      </c>
      <c r="C9" s="47"/>
    </row>
    <row r="10" spans="1:3" ht="15">
      <c r="A10" s="46" t="s">
        <v>10</v>
      </c>
      <c r="B10" s="46">
        <v>9</v>
      </c>
      <c r="C10" s="47"/>
    </row>
    <row r="11" spans="1:3" ht="15">
      <c r="A11" s="46" t="s">
        <v>11</v>
      </c>
      <c r="B11" s="46">
        <v>10</v>
      </c>
      <c r="C11" s="47"/>
    </row>
    <row r="12" spans="1:3" ht="15">
      <c r="A12" s="46" t="s">
        <v>12</v>
      </c>
      <c r="B12" s="46">
        <v>11</v>
      </c>
      <c r="C12" s="49"/>
    </row>
    <row r="13" spans="1:3" ht="15">
      <c r="A13" s="46" t="s">
        <v>13</v>
      </c>
      <c r="B13" s="46">
        <v>12</v>
      </c>
      <c r="C13" s="48"/>
    </row>
    <row r="14" spans="1:3" ht="15">
      <c r="A14" s="46" t="s">
        <v>126</v>
      </c>
      <c r="B14" s="46">
        <v>14</v>
      </c>
      <c r="C14" s="48"/>
    </row>
    <row r="15" spans="1:3" ht="15">
      <c r="A15" s="46" t="s">
        <v>14</v>
      </c>
      <c r="B15" s="46">
        <v>15</v>
      </c>
      <c r="C15" s="48"/>
    </row>
    <row r="16" spans="1:3" ht="15">
      <c r="A16" s="46" t="s">
        <v>15</v>
      </c>
      <c r="B16" s="46">
        <v>16</v>
      </c>
      <c r="C16" s="48"/>
    </row>
    <row r="17" spans="1:3" ht="15">
      <c r="A17" s="46" t="s">
        <v>16</v>
      </c>
      <c r="B17" s="46">
        <v>17</v>
      </c>
      <c r="C17" s="48"/>
    </row>
    <row r="18" spans="1:3" ht="15">
      <c r="A18" s="46" t="s">
        <v>17</v>
      </c>
      <c r="B18" s="46">
        <v>18</v>
      </c>
      <c r="C18" s="48"/>
    </row>
    <row r="19" spans="1:3" ht="15">
      <c r="A19" s="46" t="s">
        <v>18</v>
      </c>
      <c r="B19" s="46">
        <v>19</v>
      </c>
      <c r="C19" s="48"/>
    </row>
    <row r="20" spans="1:3" ht="15">
      <c r="A20" s="46" t="s">
        <v>19</v>
      </c>
      <c r="B20" s="46">
        <v>20</v>
      </c>
      <c r="C20" s="48"/>
    </row>
    <row r="21" spans="1:3" ht="15">
      <c r="A21" s="46" t="s">
        <v>20</v>
      </c>
      <c r="B21" s="46">
        <v>21</v>
      </c>
      <c r="C21" s="48"/>
    </row>
    <row r="22" spans="1:3" ht="15">
      <c r="A22" s="46" t="s">
        <v>21</v>
      </c>
      <c r="B22" s="46">
        <v>22</v>
      </c>
      <c r="C22" s="48"/>
    </row>
    <row r="23" spans="1:3" ht="15">
      <c r="A23" s="46" t="s">
        <v>22</v>
      </c>
      <c r="B23" s="46">
        <v>23</v>
      </c>
      <c r="C23" s="48"/>
    </row>
    <row r="24" spans="1:3" ht="15">
      <c r="A24" s="46" t="s">
        <v>23</v>
      </c>
      <c r="B24" s="46">
        <v>24</v>
      </c>
      <c r="C24" s="48"/>
    </row>
    <row r="25" spans="1:3" ht="15">
      <c r="A25" s="46" t="s">
        <v>24</v>
      </c>
      <c r="B25" s="46">
        <v>25</v>
      </c>
      <c r="C25" s="48"/>
    </row>
    <row r="26" spans="1:3" ht="15">
      <c r="A26" s="46" t="s">
        <v>25</v>
      </c>
      <c r="B26" s="46">
        <v>26</v>
      </c>
      <c r="C26" s="48"/>
    </row>
    <row r="27" spans="1:3" ht="15">
      <c r="A27" s="46" t="s">
        <v>26</v>
      </c>
      <c r="B27" s="46">
        <v>27</v>
      </c>
      <c r="C27" s="48"/>
    </row>
    <row r="28" spans="1:3" ht="15">
      <c r="A28" s="46" t="s">
        <v>27</v>
      </c>
      <c r="B28" s="46">
        <v>28</v>
      </c>
      <c r="C28" s="48"/>
    </row>
    <row r="29" spans="1:3" ht="15">
      <c r="A29" s="46" t="s">
        <v>0</v>
      </c>
      <c r="B29" s="46">
        <v>29</v>
      </c>
      <c r="C29" s="48"/>
    </row>
    <row r="30" spans="1:3" ht="15">
      <c r="A30" s="46" t="s">
        <v>28</v>
      </c>
      <c r="B30" s="46">
        <v>30</v>
      </c>
      <c r="C30" s="48"/>
    </row>
    <row r="31" spans="1:3" ht="15">
      <c r="A31" s="46" t="s">
        <v>29</v>
      </c>
      <c r="B31" s="46">
        <v>31</v>
      </c>
      <c r="C31" s="48"/>
    </row>
    <row r="32" spans="1:3" ht="15">
      <c r="A32" s="46" t="s">
        <v>30</v>
      </c>
      <c r="B32" s="46">
        <v>32</v>
      </c>
      <c r="C32" s="48"/>
    </row>
    <row r="33" spans="1:3" ht="15">
      <c r="A33" s="46" t="s">
        <v>31</v>
      </c>
      <c r="B33" s="46">
        <v>33</v>
      </c>
      <c r="C33" s="48"/>
    </row>
    <row r="34" spans="1:3" ht="15">
      <c r="A34" s="46" t="s">
        <v>32</v>
      </c>
      <c r="B34" s="46">
        <v>34</v>
      </c>
      <c r="C34" s="48"/>
    </row>
    <row r="35" spans="1:3" ht="15">
      <c r="A35" s="46" t="s">
        <v>33</v>
      </c>
      <c r="B35" s="46">
        <v>35</v>
      </c>
      <c r="C35" s="48"/>
    </row>
    <row r="36" spans="1:3" ht="15">
      <c r="A36" s="46" t="s">
        <v>34</v>
      </c>
      <c r="B36" s="46">
        <v>36</v>
      </c>
      <c r="C36" s="48"/>
    </row>
    <row r="37" spans="1:3" ht="15">
      <c r="A37" s="46" t="s">
        <v>35</v>
      </c>
      <c r="B37" s="46">
        <v>37</v>
      </c>
      <c r="C37" s="48"/>
    </row>
    <row r="38" spans="1:3" ht="15">
      <c r="A38" s="46" t="s">
        <v>36</v>
      </c>
      <c r="B38" s="46">
        <v>38</v>
      </c>
      <c r="C38" s="48"/>
    </row>
    <row r="39" spans="1:3" ht="15">
      <c r="A39" s="46" t="s">
        <v>37</v>
      </c>
      <c r="B39" s="46">
        <v>39</v>
      </c>
      <c r="C39" s="48"/>
    </row>
    <row r="40" spans="1:3" ht="15">
      <c r="A40" s="46" t="s">
        <v>38</v>
      </c>
      <c r="B40" s="46">
        <v>40</v>
      </c>
      <c r="C40" s="48"/>
    </row>
    <row r="41" spans="1:3" ht="15">
      <c r="A41" s="46" t="s">
        <v>39</v>
      </c>
      <c r="B41" s="46">
        <v>41</v>
      </c>
      <c r="C41" s="48"/>
    </row>
    <row r="42" spans="1:3" ht="15">
      <c r="A42" s="46" t="s">
        <v>40</v>
      </c>
      <c r="B42" s="46">
        <v>42</v>
      </c>
      <c r="C42" s="48"/>
    </row>
    <row r="43" spans="1:3" ht="15">
      <c r="A43" s="46" t="s">
        <v>41</v>
      </c>
      <c r="B43" s="46">
        <v>43</v>
      </c>
      <c r="C43" s="48"/>
    </row>
    <row r="44" spans="1:3" ht="15">
      <c r="A44" s="46" t="s">
        <v>75</v>
      </c>
      <c r="B44" s="46">
        <v>13</v>
      </c>
      <c r="C44" s="48"/>
    </row>
    <row r="45" spans="1:3" ht="15">
      <c r="A45" s="46" t="s">
        <v>42</v>
      </c>
      <c r="B45" s="46">
        <v>44</v>
      </c>
      <c r="C45" s="48"/>
    </row>
    <row r="46" spans="1:3" ht="15">
      <c r="A46" s="46" t="s">
        <v>43</v>
      </c>
      <c r="B46" s="46">
        <v>45</v>
      </c>
      <c r="C46" s="48"/>
    </row>
    <row r="47" spans="1:3" ht="15">
      <c r="A47" s="46" t="s">
        <v>44</v>
      </c>
      <c r="B47" s="46">
        <v>46</v>
      </c>
      <c r="C47" s="48"/>
    </row>
    <row r="48" spans="1:3" ht="15">
      <c r="A48" s="46" t="s">
        <v>45</v>
      </c>
      <c r="B48" s="46">
        <v>47</v>
      </c>
      <c r="C48" s="48"/>
    </row>
    <row r="49" spans="1:3" ht="15">
      <c r="A49" s="46" t="s">
        <v>46</v>
      </c>
      <c r="B49" s="46">
        <v>48</v>
      </c>
      <c r="C49" s="48"/>
    </row>
    <row r="50" spans="1:3" ht="15">
      <c r="A50" s="46" t="s">
        <v>47</v>
      </c>
      <c r="B50" s="46">
        <v>49</v>
      </c>
      <c r="C50" s="48"/>
    </row>
    <row r="51" spans="1:3" ht="15">
      <c r="A51" s="46" t="s">
        <v>48</v>
      </c>
      <c r="B51" s="46">
        <v>50</v>
      </c>
      <c r="C51" s="48"/>
    </row>
    <row r="52" spans="1:3" ht="15">
      <c r="A52" s="46" t="s">
        <v>49</v>
      </c>
      <c r="B52" s="46">
        <v>51</v>
      </c>
      <c r="C52" s="48"/>
    </row>
    <row r="53" spans="1:3" ht="15">
      <c r="A53" s="46" t="s">
        <v>50</v>
      </c>
      <c r="B53" s="46">
        <v>52</v>
      </c>
      <c r="C53" s="48"/>
    </row>
    <row r="54" spans="1:3" ht="15">
      <c r="A54" s="46" t="s">
        <v>51</v>
      </c>
      <c r="B54" s="46">
        <v>53</v>
      </c>
      <c r="C54" s="48"/>
    </row>
    <row r="55" spans="1:3" ht="15">
      <c r="A55" s="46" t="s">
        <v>52</v>
      </c>
      <c r="B55" s="46">
        <v>54</v>
      </c>
      <c r="C55" s="48"/>
    </row>
    <row r="56" spans="1:3" ht="15">
      <c r="A56" s="46" t="s">
        <v>76</v>
      </c>
      <c r="B56" s="46">
        <v>58</v>
      </c>
      <c r="C56" s="48"/>
    </row>
    <row r="57" spans="1:3" ht="15">
      <c r="A57" s="46" t="s">
        <v>77</v>
      </c>
      <c r="B57" s="46">
        <v>59</v>
      </c>
      <c r="C57" s="48"/>
    </row>
    <row r="58" spans="1:3" ht="15">
      <c r="A58" s="46" t="s">
        <v>53</v>
      </c>
      <c r="B58" s="46">
        <v>55</v>
      </c>
      <c r="C58" s="48"/>
    </row>
    <row r="59" spans="1:3" ht="15">
      <c r="A59" s="46" t="s">
        <v>54</v>
      </c>
      <c r="B59" s="46">
        <v>56</v>
      </c>
      <c r="C59" s="48"/>
    </row>
    <row r="60" spans="1:3" ht="15">
      <c r="A60" s="46" t="s">
        <v>55</v>
      </c>
      <c r="B60" s="46">
        <v>57</v>
      </c>
      <c r="C60" s="48"/>
    </row>
    <row r="61" spans="1:3" ht="15">
      <c r="A61" s="46" t="s">
        <v>56</v>
      </c>
      <c r="B61" s="46">
        <v>60</v>
      </c>
      <c r="C61" s="48"/>
    </row>
    <row r="62" spans="1:3" ht="15">
      <c r="A62" s="46" t="s">
        <v>57</v>
      </c>
      <c r="B62" s="46">
        <v>61</v>
      </c>
      <c r="C62" s="48"/>
    </row>
    <row r="63" spans="1:3" ht="15">
      <c r="A63" s="46" t="s">
        <v>58</v>
      </c>
      <c r="B63" s="46">
        <v>62</v>
      </c>
      <c r="C63" s="48"/>
    </row>
    <row r="64" spans="1:3" ht="15">
      <c r="A64" s="46" t="s">
        <v>59</v>
      </c>
      <c r="B64" s="46">
        <v>63</v>
      </c>
      <c r="C64" s="48"/>
    </row>
    <row r="65" spans="1:3" ht="15">
      <c r="A65" s="46" t="s">
        <v>60</v>
      </c>
      <c r="B65" s="46">
        <v>64</v>
      </c>
      <c r="C65" s="48"/>
    </row>
    <row r="66" spans="1:3" ht="15">
      <c r="A66" s="46" t="s">
        <v>61</v>
      </c>
      <c r="B66" s="46">
        <v>65</v>
      </c>
      <c r="C66" s="48"/>
    </row>
    <row r="67" spans="1:3" ht="15">
      <c r="A67" s="46" t="s">
        <v>62</v>
      </c>
      <c r="B67" s="46">
        <v>66</v>
      </c>
      <c r="C67" s="48"/>
    </row>
    <row r="68" spans="1:3" ht="15">
      <c r="A68" s="46" t="s">
        <v>63</v>
      </c>
      <c r="B68" s="46">
        <v>67</v>
      </c>
      <c r="C68" s="48"/>
    </row>
    <row r="69" spans="1:3" ht="15">
      <c r="A69" s="48"/>
      <c r="B69" s="48"/>
      <c r="C69" s="48"/>
    </row>
    <row r="70" spans="1:3" ht="15">
      <c r="A70" s="48"/>
      <c r="B70" s="48"/>
      <c r="C70" s="48"/>
    </row>
    <row r="71" spans="1:3" ht="15">
      <c r="A71" s="48"/>
      <c r="B71" s="48"/>
      <c r="C71" s="48"/>
    </row>
    <row r="72" spans="1:3" ht="15">
      <c r="A72" s="48"/>
      <c r="B72" s="48"/>
      <c r="C72" s="48"/>
    </row>
    <row r="73" spans="1:3" ht="15">
      <c r="A73" s="48"/>
      <c r="B73" s="48"/>
      <c r="C73" s="48"/>
    </row>
    <row r="74" spans="1:3" ht="15">
      <c r="A74" s="48"/>
      <c r="B74" s="48"/>
      <c r="C74" s="48"/>
    </row>
    <row r="75" spans="1:3" ht="15">
      <c r="A75" s="48"/>
      <c r="B75" s="48"/>
      <c r="C75" s="48"/>
    </row>
  </sheetData>
  <sheetProtection selectLockedCells="1" selectUnlockedCells="1"/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F1FA-DCC4-4D47-A507-E225972A6D51}">
  <dimension ref="A1:AG252"/>
  <sheetViews>
    <sheetView workbookViewId="0">
      <selection activeCell="B8" sqref="B8"/>
    </sheetView>
  </sheetViews>
  <sheetFormatPr defaultColWidth="9.140625" defaultRowHeight="12.75"/>
  <cols>
    <col min="1" max="1" width="20.85546875" style="25" customWidth="1"/>
    <col min="2" max="4" width="9.5703125" style="25" customWidth="1"/>
    <col min="5" max="5" width="27.28515625" style="25" bestFit="1" customWidth="1"/>
    <col min="6" max="34" width="9.5703125" style="25" customWidth="1"/>
    <col min="35" max="16384" width="9.140625" style="25"/>
  </cols>
  <sheetData>
    <row r="1" spans="1:12" ht="25.5">
      <c r="A1" s="24" t="s">
        <v>90</v>
      </c>
      <c r="B1" s="25" t="s">
        <v>127</v>
      </c>
      <c r="D1" s="24" t="s">
        <v>91</v>
      </c>
      <c r="E1" s="25" t="str">
        <f>IF('Continuous Case Report'!C4="","None",'Continuous Case Report'!C4)</f>
        <v>None</v>
      </c>
      <c r="G1" s="26" t="s">
        <v>92</v>
      </c>
      <c r="H1" s="27" t="s">
        <v>93</v>
      </c>
      <c r="I1" s="27" t="s">
        <v>94</v>
      </c>
      <c r="J1" s="27" t="s">
        <v>95</v>
      </c>
      <c r="K1" s="27" t="s">
        <v>96</v>
      </c>
      <c r="L1" s="28" t="s">
        <v>97</v>
      </c>
    </row>
    <row r="2" spans="1:12">
      <c r="A2" s="24" t="s">
        <v>98</v>
      </c>
      <c r="B2" s="25" t="s">
        <v>99</v>
      </c>
      <c r="G2" s="29">
        <v>1</v>
      </c>
      <c r="H2" s="25" t="str">
        <f>"D_A_"&amp;B1</f>
        <v>D_A_Continuing Case</v>
      </c>
      <c r="I2" s="25" t="s">
        <v>100</v>
      </c>
      <c r="J2" s="25" t="s">
        <v>123</v>
      </c>
      <c r="K2" s="25">
        <v>20</v>
      </c>
      <c r="L2" s="30">
        <v>31</v>
      </c>
    </row>
    <row r="3" spans="1:12">
      <c r="G3" s="29">
        <v>2</v>
      </c>
      <c r="L3" s="30"/>
    </row>
    <row r="4" spans="1:12">
      <c r="G4" s="29">
        <v>3</v>
      </c>
      <c r="L4" s="30"/>
    </row>
    <row r="5" spans="1:12">
      <c r="A5" s="31" t="s">
        <v>101</v>
      </c>
      <c r="B5" s="32">
        <v>44531</v>
      </c>
      <c r="G5" s="29">
        <v>4</v>
      </c>
      <c r="L5" s="30"/>
    </row>
    <row r="6" spans="1:12">
      <c r="A6" s="31" t="s">
        <v>102</v>
      </c>
      <c r="B6" s="33"/>
      <c r="G6" s="29">
        <v>5</v>
      </c>
      <c r="L6" s="30"/>
    </row>
    <row r="7" spans="1:12">
      <c r="A7" s="31" t="s">
        <v>103</v>
      </c>
      <c r="B7" s="25" t="str">
        <f>TEXT($B$5,"MMM")</f>
        <v>Dec</v>
      </c>
      <c r="G7" s="29">
        <v>6</v>
      </c>
      <c r="L7" s="30"/>
    </row>
    <row r="8" spans="1:12">
      <c r="A8" s="31" t="s">
        <v>104</v>
      </c>
      <c r="B8" s="25">
        <f>IF('Continuous Case Report'!$G$4="",1,'Continuous Case Report'!$G$4)</f>
        <v>1</v>
      </c>
      <c r="G8" s="29">
        <v>7</v>
      </c>
      <c r="L8" s="30"/>
    </row>
    <row r="9" spans="1:12">
      <c r="A9" s="31" t="s">
        <v>105</v>
      </c>
      <c r="B9" s="34" t="str">
        <f>TEXT($B$5,"MMM")</f>
        <v>Dec</v>
      </c>
      <c r="G9" s="29">
        <v>8</v>
      </c>
      <c r="L9" s="30"/>
    </row>
    <row r="10" spans="1:12">
      <c r="A10" s="31" t="s">
        <v>106</v>
      </c>
      <c r="B10" s="25" t="str">
        <f>E1&amp;" FY2021 "&amp;B1&amp;" "&amp;B9&amp;" Ver"&amp;B8&amp;TEXT(B5,"MMDDYY")&amp;".xlsx"</f>
        <v>None FY2021 Continuing Case Dec Ver1120121.xlsx</v>
      </c>
      <c r="G10" s="29">
        <v>9</v>
      </c>
      <c r="L10" s="30"/>
    </row>
    <row r="11" spans="1:12">
      <c r="A11" s="31" t="s">
        <v>107</v>
      </c>
      <c r="B11" s="25" t="s">
        <v>124</v>
      </c>
      <c r="G11" s="29">
        <v>10</v>
      </c>
      <c r="L11" s="30"/>
    </row>
    <row r="12" spans="1:12" ht="13.5" thickBot="1">
      <c r="G12" s="35">
        <v>11</v>
      </c>
      <c r="H12" s="36"/>
      <c r="I12" s="36"/>
      <c r="J12" s="36"/>
      <c r="K12" s="36"/>
      <c r="L12" s="37"/>
    </row>
    <row r="13" spans="1:12">
      <c r="A13" s="31" t="s">
        <v>108</v>
      </c>
      <c r="B13" s="25">
        <v>1</v>
      </c>
    </row>
    <row r="20" spans="1:32" ht="25.5">
      <c r="A20" s="24" t="s">
        <v>109</v>
      </c>
      <c r="B20" s="24" t="s">
        <v>110</v>
      </c>
      <c r="C20" s="24" t="s">
        <v>120</v>
      </c>
      <c r="D20" s="24" t="s">
        <v>114</v>
      </c>
      <c r="E20" s="24" t="s">
        <v>115</v>
      </c>
      <c r="F20" s="24" t="s">
        <v>116</v>
      </c>
      <c r="G20" s="24" t="s">
        <v>117</v>
      </c>
      <c r="H20" s="24" t="s">
        <v>118</v>
      </c>
      <c r="I20" s="24" t="s">
        <v>119</v>
      </c>
      <c r="J20" s="24" t="s">
        <v>111</v>
      </c>
    </row>
    <row r="21" spans="1:32">
      <c r="A21" s="25">
        <f>IFERROR(INDEX('Form Data LOOKUP'!$B$2:$B$68,MATCH($E$1,'Form Data LOOKUP'!$A$2:$A$68,0)),0)</f>
        <v>0</v>
      </c>
      <c r="B21" s="25">
        <v>21</v>
      </c>
      <c r="C21" s="25" t="s">
        <v>121</v>
      </c>
      <c r="D21" s="25" t="str">
        <f>'Continuous Case Report'!$C$9</f>
        <v>CRIMINAL</v>
      </c>
      <c r="E21" s="25" t="str">
        <f>'Continuous Case Report'!$C$10</f>
        <v>Circuit
(Defendants)</v>
      </c>
      <c r="F21" s="43">
        <f>'Continuous Case Report'!$C$12</f>
        <v>0</v>
      </c>
      <c r="G21" s="43">
        <f>'Continuous Case Report'!$C$13</f>
        <v>0</v>
      </c>
      <c r="H21" s="43">
        <f>'Continuous Case Report'!$C$14</f>
        <v>0</v>
      </c>
      <c r="I21" s="43">
        <f>'Continuous Case Report'!$C$15</f>
        <v>0</v>
      </c>
      <c r="J21" s="44">
        <v>8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/>
      <c r="AF21" s="40"/>
    </row>
    <row r="22" spans="1:32">
      <c r="A22" s="25">
        <f>IFERROR(INDEX('Form Data LOOKUP'!$B$2:$B$68,MATCH($E$1,'Form Data LOOKUP'!$A$2:$A$68,0)),0)</f>
        <v>0</v>
      </c>
      <c r="B22" s="25">
        <f>B21</f>
        <v>21</v>
      </c>
      <c r="C22" s="25" t="s">
        <v>121</v>
      </c>
      <c r="D22" s="25" t="str">
        <f>'Continuous Case Report'!$C$9</f>
        <v>CRIMINAL</v>
      </c>
      <c r="E22" s="25" t="str">
        <f>'Continuous Case Report'!$D$10</f>
        <v>County
(Defendants)</v>
      </c>
      <c r="F22" s="43">
        <f>'Continuous Case Report'!$D$12</f>
        <v>0</v>
      </c>
      <c r="G22" s="43">
        <f>'Continuous Case Report'!$D$13</f>
        <v>0</v>
      </c>
      <c r="H22" s="43">
        <f>'Continuous Case Report'!$D$14</f>
        <v>0</v>
      </c>
      <c r="I22" s="43">
        <f>'Continuous Case Report'!$D$15</f>
        <v>0</v>
      </c>
      <c r="J22" s="44">
        <v>8</v>
      </c>
      <c r="K22" s="41"/>
      <c r="M22" s="41"/>
      <c r="N22" s="41"/>
      <c r="O22" s="41"/>
      <c r="P22" s="41"/>
      <c r="R22" s="41"/>
    </row>
    <row r="23" spans="1:32">
      <c r="A23" s="25">
        <f>IFERROR(INDEX('Form Data LOOKUP'!$B$2:$B$68,MATCH($E$1,'Form Data LOOKUP'!$A$2:$A$68,0)),0)</f>
        <v>0</v>
      </c>
      <c r="B23" s="25">
        <f t="shared" ref="B23:B31" si="0">B22</f>
        <v>21</v>
      </c>
      <c r="C23" s="25" t="s">
        <v>121</v>
      </c>
      <c r="D23" s="25" t="str">
        <f>'Continuous Case Report'!$C$9</f>
        <v>CRIMINAL</v>
      </c>
      <c r="E23" s="25" t="str">
        <f>'Continuous Case Report'!$E$10</f>
        <v>Juvenile Delinquency
(Juveniles)</v>
      </c>
      <c r="F23" s="43">
        <f>'Continuous Case Report'!$E$12</f>
        <v>0</v>
      </c>
      <c r="G23" s="43">
        <f>'Continuous Case Report'!$E$13</f>
        <v>0</v>
      </c>
      <c r="H23" s="43">
        <f>'Continuous Case Report'!$E$14</f>
        <v>0</v>
      </c>
      <c r="I23" s="43">
        <f>'Continuous Case Report'!$E$15</f>
        <v>0</v>
      </c>
      <c r="J23" s="44">
        <v>8</v>
      </c>
      <c r="K23" s="41"/>
      <c r="M23" s="41"/>
      <c r="N23" s="41"/>
      <c r="O23" s="41"/>
      <c r="P23" s="41"/>
      <c r="Q23" s="41"/>
      <c r="R23" s="41"/>
    </row>
    <row r="24" spans="1:32">
      <c r="A24" s="25">
        <f>IFERROR(INDEX('Form Data LOOKUP'!$B$2:$B$68,MATCH($E$1,'Form Data LOOKUP'!$A$2:$A$68,0)),0)</f>
        <v>0</v>
      </c>
      <c r="B24" s="25">
        <f t="shared" si="0"/>
        <v>21</v>
      </c>
      <c r="C24" s="25" t="s">
        <v>121</v>
      </c>
      <c r="D24" s="25" t="str">
        <f>'Continuous Case Report'!$C$9</f>
        <v>CRIMINAL</v>
      </c>
      <c r="E24" s="25" t="str">
        <f>'Continuous Case Report'!$F$10</f>
        <v>Traffic
(UTC)</v>
      </c>
      <c r="F24" s="43">
        <f>'Continuous Case Report'!$F$12</f>
        <v>0</v>
      </c>
      <c r="G24" s="43">
        <f>'Continuous Case Report'!$F$13</f>
        <v>0</v>
      </c>
      <c r="H24" s="43">
        <f>'Continuous Case Report'!$F$14</f>
        <v>0</v>
      </c>
      <c r="I24" s="43">
        <f>'Continuous Case Report'!$F$15</f>
        <v>0</v>
      </c>
      <c r="J24" s="44">
        <v>8</v>
      </c>
      <c r="K24" s="41"/>
      <c r="M24" s="41"/>
      <c r="N24" s="41"/>
      <c r="O24" s="41"/>
      <c r="P24" s="41"/>
      <c r="Q24" s="41"/>
      <c r="R24" s="41"/>
      <c r="AB24" s="38"/>
    </row>
    <row r="25" spans="1:32">
      <c r="A25" s="25">
        <f>IFERROR(INDEX('Form Data LOOKUP'!$B$2:$B$68,MATCH($E$1,'Form Data LOOKUP'!$A$2:$A$68,0)),0)</f>
        <v>0</v>
      </c>
      <c r="B25" s="25">
        <f t="shared" si="0"/>
        <v>21</v>
      </c>
      <c r="C25" s="25" t="s">
        <v>121</v>
      </c>
      <c r="D25" s="25" t="str">
        <f>'Continuous Case Report'!$G$9</f>
        <v>CIVIL</v>
      </c>
      <c r="E25" s="25" t="str">
        <f>'Continuous Case Report'!$G$10</f>
        <v>Circuit
(Cases)</v>
      </c>
      <c r="F25" s="43">
        <f>'Continuous Case Report'!$G$12</f>
        <v>0</v>
      </c>
      <c r="G25" s="43">
        <f>'Continuous Case Report'!$G$13</f>
        <v>0</v>
      </c>
      <c r="H25" s="43">
        <f>'Continuous Case Report'!$G$14</f>
        <v>0</v>
      </c>
      <c r="I25" s="43">
        <f>'Continuous Case Report'!$G$15</f>
        <v>0</v>
      </c>
      <c r="J25" s="44">
        <v>8</v>
      </c>
      <c r="K25" s="41"/>
      <c r="M25" s="41"/>
      <c r="N25" s="41"/>
      <c r="O25" s="41"/>
      <c r="P25" s="41"/>
      <c r="Q25" s="41"/>
      <c r="R25" s="41"/>
      <c r="T25" s="41"/>
    </row>
    <row r="26" spans="1:32">
      <c r="A26" s="25">
        <f>IFERROR(INDEX('Form Data LOOKUP'!$B$2:$B$68,MATCH($E$1,'Form Data LOOKUP'!$A$2:$A$68,0)),0)</f>
        <v>0</v>
      </c>
      <c r="B26" s="25">
        <f t="shared" si="0"/>
        <v>21</v>
      </c>
      <c r="C26" s="25" t="s">
        <v>121</v>
      </c>
      <c r="D26" s="25" t="str">
        <f>'Continuous Case Report'!$G$9</f>
        <v>CIVIL</v>
      </c>
      <c r="E26" s="25" t="str">
        <f>'Continuous Case Report'!$H$10</f>
        <v>County
(Cases)</v>
      </c>
      <c r="F26" s="43">
        <f>'Continuous Case Report'!$H$12</f>
        <v>0</v>
      </c>
      <c r="G26" s="43">
        <f>'Continuous Case Report'!$H$13</f>
        <v>0</v>
      </c>
      <c r="H26" s="43">
        <f>'Continuous Case Report'!$H$14</f>
        <v>0</v>
      </c>
      <c r="I26" s="43">
        <f>'Continuous Case Report'!$H$15</f>
        <v>0</v>
      </c>
      <c r="J26" s="44">
        <v>8</v>
      </c>
      <c r="K26" s="41"/>
      <c r="M26" s="41"/>
      <c r="N26" s="41"/>
      <c r="O26" s="41"/>
      <c r="P26" s="41"/>
      <c r="Q26" s="41"/>
      <c r="R26" s="41"/>
      <c r="S26" s="41"/>
      <c r="T26" s="41"/>
    </row>
    <row r="27" spans="1:32">
      <c r="A27" s="25">
        <f>IFERROR(INDEX('Form Data LOOKUP'!$B$2:$B$68,MATCH($E$1,'Form Data LOOKUP'!$A$2:$A$68,0)),0)</f>
        <v>0</v>
      </c>
      <c r="B27" s="25">
        <f t="shared" si="0"/>
        <v>21</v>
      </c>
      <c r="C27" s="25" t="s">
        <v>121</v>
      </c>
      <c r="D27" s="25" t="str">
        <f>'Continuous Case Report'!$G$9</f>
        <v>CIVIL</v>
      </c>
      <c r="E27" s="25" t="str">
        <f>'Continuous Case Report'!$I$10</f>
        <v>Circuit Probate
(Cases)</v>
      </c>
      <c r="F27" s="43">
        <f>'Continuous Case Report'!$I$12</f>
        <v>0</v>
      </c>
      <c r="G27" s="43">
        <f>'Continuous Case Report'!$I$13</f>
        <v>0</v>
      </c>
      <c r="H27" s="43">
        <f>'Continuous Case Report'!$I$14</f>
        <v>0</v>
      </c>
      <c r="I27" s="43">
        <f>'Continuous Case Report'!$I$15</f>
        <v>0</v>
      </c>
      <c r="J27" s="44">
        <v>8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</row>
    <row r="28" spans="1:32">
      <c r="A28" s="25">
        <f>IFERROR(INDEX('Form Data LOOKUP'!$B$2:$B$68,MATCH($E$1,'Form Data LOOKUP'!$A$2:$A$68,0)),0)</f>
        <v>0</v>
      </c>
      <c r="B28" s="25">
        <f t="shared" si="0"/>
        <v>21</v>
      </c>
      <c r="C28" s="25" t="s">
        <v>121</v>
      </c>
      <c r="D28" s="25" t="str">
        <f>'Continuous Case Report'!$G$9</f>
        <v>CIVIL</v>
      </c>
      <c r="E28" s="25" t="str">
        <f>'Continuous Case Report'!$J$10</f>
        <v>Family
(Cases)</v>
      </c>
      <c r="F28" s="43">
        <f>'Continuous Case Report'!$J$12</f>
        <v>0</v>
      </c>
      <c r="G28" s="43">
        <f>'Continuous Case Report'!$J$13</f>
        <v>0</v>
      </c>
      <c r="H28" s="43">
        <f>'Continuous Case Report'!$J$14</f>
        <v>0</v>
      </c>
      <c r="I28" s="43">
        <f>'Continuous Case Report'!$J$15</f>
        <v>0</v>
      </c>
      <c r="J28" s="44">
        <v>8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32" ht="15">
      <c r="A29" s="25">
        <f>IFERROR(INDEX('Form Data LOOKUP'!$B$2:$B$68,MATCH($E$1,'Form Data LOOKUP'!$A$2:$A$68,0)),0)</f>
        <v>0</v>
      </c>
      <c r="B29" s="25">
        <f t="shared" si="0"/>
        <v>21</v>
      </c>
      <c r="C29" s="25" t="s">
        <v>121</v>
      </c>
      <c r="D29" s="25" t="str">
        <f>'Continuous Case Report'!$G$9</f>
        <v>CIVIL</v>
      </c>
      <c r="E29" s="25" t="str">
        <f>'Continuous Case Report'!$K$10</f>
        <v>Juvenile Dependency
(Cases)</v>
      </c>
      <c r="F29" s="43">
        <f>'Continuous Case Report'!$K$12</f>
        <v>0</v>
      </c>
      <c r="G29" s="43">
        <f>'Continuous Case Report'!$K$13</f>
        <v>0</v>
      </c>
      <c r="H29" s="43">
        <f>'Continuous Case Report'!$K$14</f>
        <v>0</v>
      </c>
      <c r="I29" s="43">
        <f>'Continuous Case Report'!$K$15</f>
        <v>0</v>
      </c>
      <c r="J29" s="44">
        <v>8</v>
      </c>
      <c r="K29"/>
      <c r="L29" s="41"/>
      <c r="M29" s="41"/>
      <c r="N29" s="41"/>
      <c r="O29" s="41"/>
      <c r="P29" s="41"/>
      <c r="Q29" s="41"/>
      <c r="R29" s="41"/>
      <c r="S29" s="41"/>
      <c r="T29" s="41"/>
    </row>
    <row r="30" spans="1:32">
      <c r="A30" s="25">
        <f>IFERROR(INDEX('Form Data LOOKUP'!$B$2:$B$68,MATCH($E$1,'Form Data LOOKUP'!$A$2:$A$68,0)),0)</f>
        <v>0</v>
      </c>
      <c r="B30" s="25">
        <f t="shared" si="0"/>
        <v>21</v>
      </c>
      <c r="C30" s="25" t="s">
        <v>121</v>
      </c>
      <c r="D30" s="25" t="str">
        <f>'Continuous Case Report'!$G$9</f>
        <v>CIVIL</v>
      </c>
      <c r="E30" s="25" t="str">
        <f>'Continuous Case Report'!$L$10</f>
        <v>Traffic
(UTC)</v>
      </c>
      <c r="F30" s="43">
        <f>'Continuous Case Report'!$L$12</f>
        <v>0</v>
      </c>
      <c r="G30" s="43">
        <f>'Continuous Case Report'!$L$13</f>
        <v>0</v>
      </c>
      <c r="H30" s="43">
        <f>'Continuous Case Report'!$L$14</f>
        <v>0</v>
      </c>
      <c r="I30" s="43">
        <f>'Continuous Case Report'!$L$15</f>
        <v>0</v>
      </c>
      <c r="J30" s="44">
        <v>8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</row>
    <row r="31" spans="1:32">
      <c r="A31" s="25">
        <f>IFERROR(INDEX('Form Data LOOKUP'!$B$2:$B$68,MATCH($E$1,'Form Data LOOKUP'!$A$2:$A$68,0)),0)</f>
        <v>0</v>
      </c>
      <c r="B31" s="25">
        <f t="shared" si="0"/>
        <v>21</v>
      </c>
      <c r="C31" s="25" t="s">
        <v>121</v>
      </c>
      <c r="D31" s="25" t="s">
        <v>122</v>
      </c>
      <c r="E31" s="25" t="str">
        <f>'Continuous Case Report'!$M$10</f>
        <v>TOTALS</v>
      </c>
      <c r="F31" s="25">
        <f>'Continuous Case Report'!$M$12</f>
        <v>0</v>
      </c>
      <c r="G31" s="25">
        <f>'Continuous Case Report'!$M$13</f>
        <v>0</v>
      </c>
      <c r="H31" s="25">
        <f>'Continuous Case Report'!$M$14</f>
        <v>0</v>
      </c>
      <c r="I31" s="25">
        <f>'Continuous Case Report'!$M$15</f>
        <v>0</v>
      </c>
      <c r="J31" s="44">
        <v>8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32"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7:20"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7:20"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7:20"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7:20"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7:20"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7:20"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39" spans="7:20"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7:20"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7:20"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7:20"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7:20"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spans="7:20"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spans="7:20"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</row>
    <row r="46" spans="7:20"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7:20"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7:20"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7:20"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7:20"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7:20"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7:20"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7:20"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7:20"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7:20"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7:20"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7:20"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7:20"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7:20"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7:20"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7:20"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7:20"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7:20"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7:20"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7:20"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7:20"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7:20"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7:20"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7:20"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7:20"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spans="7:20"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</row>
    <row r="72" spans="7:20"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spans="7:20"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7:20"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7:20"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</row>
    <row r="76" spans="7:20"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</row>
    <row r="77" spans="7:20"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</row>
    <row r="78" spans="7:20"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</row>
    <row r="79" spans="7:20"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</row>
    <row r="80" spans="7:20"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</row>
    <row r="81" spans="7:20"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</row>
    <row r="82" spans="7:20"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</row>
    <row r="83" spans="7:20"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spans="7:20"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</row>
    <row r="85" spans="7:20"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</row>
    <row r="86" spans="7:20"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</row>
    <row r="87" spans="7:20"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</row>
    <row r="88" spans="7:20"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</row>
    <row r="89" spans="7:20"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</row>
    <row r="90" spans="7:20"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</row>
    <row r="91" spans="7:20"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</row>
    <row r="92" spans="7:20"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</row>
    <row r="93" spans="7:20"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</row>
    <row r="94" spans="7:20"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</row>
    <row r="95" spans="7:20"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</row>
    <row r="96" spans="7:20"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</row>
    <row r="97" spans="7:22"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</row>
    <row r="98" spans="7:22"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</row>
    <row r="99" spans="7:22"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</row>
    <row r="100" spans="7:22"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</row>
    <row r="101" spans="7:22"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</row>
    <row r="102" spans="7:22"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</row>
    <row r="103" spans="7:22"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</row>
    <row r="104" spans="7:22"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</row>
    <row r="105" spans="7:22"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spans="7:22"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</row>
    <row r="107" spans="7:22"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</row>
    <row r="108" spans="7:22"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</row>
    <row r="109" spans="7:22"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</row>
    <row r="110" spans="7:22"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spans="7:22"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</row>
    <row r="112" spans="7:22"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</row>
    <row r="113" spans="7:32"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7:32"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</row>
    <row r="115" spans="7:32"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7:32"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</row>
    <row r="117" spans="7:32"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</row>
    <row r="118" spans="7:32"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</row>
    <row r="119" spans="7:32"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</row>
    <row r="120" spans="7:32"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</row>
    <row r="121" spans="7:32"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</row>
    <row r="122" spans="7:32"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</row>
    <row r="123" spans="7:32"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</row>
    <row r="124" spans="7:32"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</row>
    <row r="125" spans="7:32"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</row>
    <row r="126" spans="7:32"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</row>
    <row r="127" spans="7:32"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</row>
    <row r="128" spans="7:32"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</row>
    <row r="129" spans="7:33"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</row>
    <row r="130" spans="7:33">
      <c r="G130" s="42"/>
      <c r="H130" s="42"/>
      <c r="I130" s="42"/>
      <c r="J130" s="42"/>
      <c r="S130" s="41"/>
      <c r="T130" s="41"/>
    </row>
    <row r="131" spans="7:33">
      <c r="G131" s="42"/>
      <c r="H131" s="42"/>
      <c r="I131" s="42"/>
      <c r="J131" s="42"/>
      <c r="S131" s="41"/>
      <c r="T131" s="41"/>
    </row>
    <row r="132" spans="7:33">
      <c r="G132" s="42"/>
      <c r="H132" s="42"/>
      <c r="I132" s="42"/>
      <c r="J132" s="42"/>
      <c r="S132" s="41"/>
      <c r="T132" s="41"/>
    </row>
    <row r="133" spans="7:33">
      <c r="G133" s="42"/>
      <c r="H133" s="42"/>
      <c r="I133" s="42"/>
      <c r="J133" s="42"/>
      <c r="S133" s="41"/>
      <c r="T133" s="41"/>
    </row>
    <row r="134" spans="7:33">
      <c r="G134" s="42"/>
      <c r="H134" s="42"/>
      <c r="I134" s="42"/>
      <c r="J134" s="42"/>
      <c r="L134" s="42"/>
      <c r="S134" s="41"/>
      <c r="T134" s="41"/>
    </row>
    <row r="135" spans="7:33">
      <c r="G135" s="42"/>
      <c r="H135" s="42"/>
      <c r="I135" s="42"/>
      <c r="J135" s="42"/>
      <c r="S135" s="41"/>
      <c r="T135" s="41"/>
    </row>
    <row r="136" spans="7:33">
      <c r="G136" s="42"/>
      <c r="H136" s="42"/>
      <c r="I136" s="42"/>
      <c r="J136" s="42"/>
      <c r="S136" s="41"/>
      <c r="T136" s="41"/>
    </row>
    <row r="137" spans="7:33">
      <c r="G137" s="42"/>
      <c r="H137" s="42"/>
      <c r="I137" s="42"/>
      <c r="J137" s="42"/>
      <c r="S137" s="41"/>
      <c r="T137" s="41"/>
    </row>
    <row r="138" spans="7:33">
      <c r="G138" s="42"/>
      <c r="H138" s="42"/>
      <c r="I138" s="42"/>
      <c r="J138" s="42"/>
      <c r="S138" s="41"/>
      <c r="T138" s="41"/>
    </row>
    <row r="139" spans="7:33">
      <c r="G139" s="42"/>
      <c r="H139" s="42"/>
      <c r="I139" s="42"/>
      <c r="J139" s="42"/>
      <c r="L139" s="42"/>
      <c r="T139" s="41"/>
    </row>
    <row r="140" spans="7:33">
      <c r="G140" s="42"/>
      <c r="H140" s="42"/>
      <c r="I140" s="42"/>
      <c r="J140" s="42"/>
      <c r="T140" s="41"/>
    </row>
    <row r="141" spans="7:33">
      <c r="G141" s="42"/>
      <c r="H141" s="42"/>
      <c r="I141" s="42"/>
      <c r="J141" s="42"/>
      <c r="T141" s="41"/>
    </row>
    <row r="142" spans="7:33">
      <c r="G142" s="42"/>
      <c r="H142" s="42"/>
      <c r="I142" s="42"/>
      <c r="J142" s="42"/>
      <c r="L142" s="42"/>
      <c r="T142" s="41"/>
    </row>
    <row r="143" spans="7:33">
      <c r="G143" s="42"/>
      <c r="H143" s="42"/>
      <c r="I143" s="42"/>
      <c r="J143" s="42"/>
      <c r="T143" s="41"/>
    </row>
    <row r="144" spans="7:33">
      <c r="G144" s="42"/>
      <c r="H144" s="42"/>
      <c r="I144" s="42"/>
      <c r="J144" s="42"/>
      <c r="T144" s="41"/>
    </row>
    <row r="145" spans="7:20">
      <c r="G145" s="42"/>
      <c r="H145" s="42"/>
      <c r="I145" s="42"/>
      <c r="J145" s="42"/>
      <c r="L145" s="42"/>
      <c r="T145" s="41"/>
    </row>
    <row r="146" spans="7:20">
      <c r="G146" s="42"/>
      <c r="H146" s="42"/>
      <c r="I146" s="42"/>
      <c r="J146" s="42"/>
      <c r="T146" s="41"/>
    </row>
    <row r="147" spans="7:20">
      <c r="G147" s="42"/>
      <c r="H147" s="42"/>
      <c r="I147" s="42"/>
      <c r="J147" s="42"/>
      <c r="T147" s="41"/>
    </row>
    <row r="148" spans="7:20">
      <c r="G148" s="42"/>
      <c r="H148" s="42"/>
      <c r="I148" s="42"/>
      <c r="J148" s="42"/>
      <c r="L148" s="42"/>
      <c r="T148" s="41"/>
    </row>
    <row r="149" spans="7:20">
      <c r="L149" s="42"/>
      <c r="T149" s="41"/>
    </row>
    <row r="150" spans="7:20">
      <c r="T150" s="41"/>
    </row>
    <row r="151" spans="7:20">
      <c r="T151" s="41"/>
    </row>
    <row r="152" spans="7:20">
      <c r="T152" s="41"/>
    </row>
    <row r="153" spans="7:20">
      <c r="T153" s="41"/>
    </row>
    <row r="154" spans="7:20">
      <c r="T154" s="41"/>
    </row>
    <row r="155" spans="7:20">
      <c r="T155" s="41"/>
    </row>
    <row r="156" spans="7:20">
      <c r="T156" s="41"/>
    </row>
    <row r="157" spans="7:20">
      <c r="T157" s="41"/>
    </row>
    <row r="158" spans="7:20">
      <c r="T158" s="41"/>
    </row>
    <row r="159" spans="7:20">
      <c r="G159" s="42"/>
      <c r="H159" s="42"/>
      <c r="I159" s="42"/>
      <c r="J159" s="42"/>
      <c r="T159" s="41"/>
    </row>
    <row r="160" spans="7:20">
      <c r="G160" s="42"/>
      <c r="H160" s="42"/>
      <c r="I160" s="42"/>
      <c r="J160" s="42"/>
      <c r="T160" s="41"/>
    </row>
    <row r="161" spans="7:20">
      <c r="G161" s="42"/>
      <c r="H161" s="42"/>
      <c r="I161" s="42"/>
      <c r="J161" s="42"/>
      <c r="T161" s="41"/>
    </row>
    <row r="162" spans="7:20">
      <c r="G162" s="42"/>
      <c r="H162" s="42"/>
      <c r="I162" s="42"/>
      <c r="J162" s="42"/>
      <c r="T162" s="41"/>
    </row>
    <row r="163" spans="7:20">
      <c r="G163" s="42"/>
      <c r="H163" s="42"/>
      <c r="I163" s="42"/>
      <c r="J163" s="42"/>
      <c r="T163" s="41"/>
    </row>
    <row r="164" spans="7:20">
      <c r="G164" s="42"/>
      <c r="H164" s="42"/>
      <c r="I164" s="42"/>
      <c r="J164" s="42"/>
      <c r="T164" s="41"/>
    </row>
    <row r="165" spans="7:20">
      <c r="G165" s="42"/>
      <c r="H165" s="42"/>
      <c r="I165" s="42"/>
      <c r="J165" s="42"/>
      <c r="T165" s="41"/>
    </row>
    <row r="166" spans="7:20">
      <c r="G166" s="42"/>
      <c r="H166" s="42"/>
      <c r="I166" s="42"/>
      <c r="J166" s="42"/>
      <c r="T166" s="41"/>
    </row>
    <row r="167" spans="7:20">
      <c r="G167" s="42"/>
      <c r="H167" s="42"/>
      <c r="I167" s="42"/>
      <c r="J167" s="42"/>
      <c r="T167" s="41"/>
    </row>
    <row r="168" spans="7:20">
      <c r="G168" s="42"/>
      <c r="H168" s="42"/>
      <c r="I168" s="42"/>
      <c r="J168" s="42"/>
      <c r="T168" s="41"/>
    </row>
    <row r="169" spans="7:20">
      <c r="T169" s="41"/>
    </row>
    <row r="170" spans="7:20">
      <c r="T170" s="41"/>
    </row>
    <row r="171" spans="7:20">
      <c r="T171" s="41"/>
    </row>
    <row r="172" spans="7:20">
      <c r="T172" s="41"/>
    </row>
    <row r="173" spans="7:20">
      <c r="T173" s="41"/>
    </row>
    <row r="174" spans="7:20">
      <c r="T174" s="41"/>
    </row>
    <row r="175" spans="7:20">
      <c r="T175" s="41"/>
    </row>
    <row r="176" spans="7:20">
      <c r="T176" s="41"/>
    </row>
    <row r="177" spans="1:20">
      <c r="T177" s="41"/>
    </row>
    <row r="178" spans="1:20">
      <c r="T178" s="41"/>
    </row>
    <row r="179" spans="1:20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240" spans="1:8">
      <c r="A240" s="24"/>
      <c r="B240" s="24"/>
      <c r="C240" s="24"/>
      <c r="D240" s="24"/>
      <c r="E240" s="24"/>
      <c r="F240" s="24"/>
      <c r="G240" s="24"/>
      <c r="H240" s="41"/>
    </row>
    <row r="241" spans="1:20">
      <c r="H241" s="41"/>
    </row>
    <row r="242" spans="1:20">
      <c r="H242" s="41"/>
    </row>
    <row r="243" spans="1:20">
      <c r="H243" s="41"/>
    </row>
    <row r="244" spans="1:20">
      <c r="H244" s="41"/>
    </row>
    <row r="245" spans="1:20">
      <c r="H245" s="41"/>
    </row>
    <row r="247" spans="1:20">
      <c r="H247" s="41"/>
    </row>
    <row r="251" spans="1:20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</row>
    <row r="252" spans="1:20">
      <c r="G252" s="43"/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Continuous Case Report</vt:lpstr>
      <vt:lpstr>Form Data LOOKUP</vt:lpstr>
      <vt:lpstr>ReportInfo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2018-11-15T12:52:21Z</cp:lastPrinted>
  <dcterms:created xsi:type="dcterms:W3CDTF">2015-01-16T21:15:54Z</dcterms:created>
  <dcterms:modified xsi:type="dcterms:W3CDTF">2021-10-21T00:06:54Z</dcterms:modified>
</cp:coreProperties>
</file>