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R:\!CFY2021\Forms &amp; Instructions\4 Standard\Monthly\"/>
    </mc:Choice>
  </mc:AlternateContent>
  <xr:revisionPtr revIDLastSave="0" documentId="13_ncr:1_{2E1981F2-48A2-44AB-BE10-AD902501AAE7}" xr6:coauthVersionLast="45" xr6:coauthVersionMax="45" xr10:uidLastSave="{00000000-0000-0000-0000-000000000000}"/>
  <workbookProtection workbookAlgorithmName="SHA-512" workbookHashValue="DcBn5R7N6GDTaJ1chiJV0t1jMKGyuPz5bVz+9ra5DH1jk2NhsITPp1WiN321zj8HcIVMWBC7qwXR0hYKWl3/BQ==" workbookSaltValue="bAtGcD3OArksZRxPKVtTWw==" workbookSpinCount="100000" lockStructure="1"/>
  <bookViews>
    <workbookView xWindow="28680" yWindow="-120" windowWidth="29040" windowHeight="15840" tabRatio="602" xr2:uid="{00000000-000D-0000-FFFF-FFFF00000000}"/>
  </bookViews>
  <sheets>
    <sheet name="2008-111" sheetId="44" r:id="rId1"/>
    <sheet name="ReportInfo" sheetId="52" state="hidden" r:id="rId2"/>
    <sheet name="LookupData" sheetId="46" state="hidden" r:id="rId3"/>
  </sheets>
  <definedNames>
    <definedName name="_xlnm.Print_Area" localSheetId="0">'2008-111'!$A$1:$Q$18</definedName>
    <definedName name="_xlnm.Print_Titles" localSheetId="0">'2008-111'!$1:$4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G21" i="52" l="1"/>
  <c r="H21" i="52"/>
  <c r="I21" i="52"/>
  <c r="J21" i="52"/>
  <c r="K21" i="52"/>
  <c r="L21" i="52"/>
  <c r="M21" i="52"/>
  <c r="N21" i="52"/>
  <c r="O21" i="52"/>
  <c r="P21" i="52"/>
  <c r="Q21" i="52"/>
  <c r="G22" i="52"/>
  <c r="H22" i="52"/>
  <c r="I22" i="52"/>
  <c r="J22" i="52"/>
  <c r="K22" i="52"/>
  <c r="L22" i="52"/>
  <c r="M22" i="52"/>
  <c r="N22" i="52"/>
  <c r="O22" i="52"/>
  <c r="P22" i="52"/>
  <c r="Q22" i="52"/>
  <c r="G23" i="52"/>
  <c r="H23" i="52"/>
  <c r="I23" i="52"/>
  <c r="J23" i="52"/>
  <c r="K23" i="52"/>
  <c r="L23" i="52"/>
  <c r="M23" i="52"/>
  <c r="N23" i="52"/>
  <c r="O23" i="52"/>
  <c r="P23" i="52"/>
  <c r="Q23" i="52"/>
  <c r="G24" i="52"/>
  <c r="H24" i="52"/>
  <c r="I24" i="52"/>
  <c r="J24" i="52"/>
  <c r="K24" i="52"/>
  <c r="L24" i="52"/>
  <c r="M24" i="52"/>
  <c r="N24" i="52"/>
  <c r="O24" i="52"/>
  <c r="P24" i="52"/>
  <c r="Q24" i="52"/>
  <c r="F22" i="52"/>
  <c r="F23" i="52"/>
  <c r="F24" i="52"/>
  <c r="F21" i="52"/>
  <c r="B23" i="52"/>
  <c r="B24" i="52"/>
  <c r="B22" i="52"/>
  <c r="O14" i="44" l="1"/>
  <c r="N14" i="44"/>
  <c r="M14" i="44"/>
  <c r="L14" i="44"/>
  <c r="K14" i="44"/>
  <c r="J14" i="44"/>
  <c r="I14" i="44"/>
  <c r="H14" i="44"/>
  <c r="G14" i="44"/>
  <c r="F14" i="44"/>
  <c r="E14" i="44"/>
  <c r="P14" i="44"/>
  <c r="Q13" i="44"/>
  <c r="Q12" i="44"/>
  <c r="Q11" i="44"/>
  <c r="Q10" i="44"/>
  <c r="Q14" i="44" l="1"/>
  <c r="C9" i="52" l="1"/>
  <c r="B11" i="52" s="1"/>
  <c r="B9" i="52"/>
  <c r="A21" i="52"/>
  <c r="B8" i="52"/>
  <c r="B7" i="52"/>
  <c r="A22" i="52" l="1"/>
  <c r="A24" i="52"/>
  <c r="A23" i="52"/>
  <c r="B10" i="52"/>
</calcChain>
</file>

<file path=xl/sharedStrings.xml><?xml version="1.0" encoding="utf-8"?>
<sst xmlns="http://schemas.openxmlformats.org/spreadsheetml/2006/main" count="303" uniqueCount="166">
  <si>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</si>
  <si>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</si>
  <si>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</si>
  <si>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</si>
  <si>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</si>
  <si>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</si>
  <si>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</si>
  <si>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</si>
  <si>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</si>
  <si>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</si>
  <si>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</si>
  <si>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</si>
  <si>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</si>
  <si>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</si>
  <si>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</si>
  <si>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</si>
  <si>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</si>
  <si>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</si>
  <si>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</si>
  <si>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</si>
  <si>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</si>
  <si>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</si>
  <si>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</si>
  <si>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</si>
  <si>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</si>
  <si>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</si>
  <si>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</si>
  <si>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</si>
  <si>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</si>
  <si>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</si>
  <si>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</si>
  <si>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</si>
  <si>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</si>
  <si>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</si>
  <si>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</si>
  <si>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</si>
  <si>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</si>
  <si>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</si>
  <si>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</si>
  <si>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</si>
  <si>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</si>
  <si>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</si>
  <si>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</si>
  <si>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</si>
  <si>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</si>
  <si>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</si>
  <si>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</si>
  <si>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</si>
  <si>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</si>
  <si>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</si>
  <si>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</si>
  <si>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</si>
  <si>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</si>
  <si>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</si>
  <si>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</si>
  <si>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</si>
  <si>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</si>
  <si>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</si>
  <si>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</si>
  <si>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</si>
  <si>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</si>
  <si>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</si>
  <si>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</si>
  <si>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</si>
  <si>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</si>
  <si>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</si>
  <si>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</si>
  <si>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</si>
  <si>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</si>
  <si>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</si>
  <si>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</si>
  <si>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</si>
  <si>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</si>
  <si>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</si>
  <si>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</si>
  <si>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</si>
  <si>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</si>
  <si>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</si>
  <si>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</si>
  <si>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</si>
  <si>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</si>
  <si>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</si>
  <si>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</si>
  <si>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</si>
  <si>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</si>
  <si>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</si>
  <si>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</si>
  <si>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</si>
  <si>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</si>
  <si>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</si>
  <si>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</si>
  <si>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</si>
  <si>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</si>
  <si>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</si>
  <si>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</si>
  <si>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</si>
  <si>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</si>
  <si>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</si>
  <si>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</si>
  <si>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</si>
  <si>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</si>
  <si>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</si>
  <si>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</si>
  <si>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</si>
  <si>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</si>
  <si>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</si>
  <si>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</si>
  <si>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</si>
  <si>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</si>
  <si>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</si>
  <si>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</si>
  <si>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</si>
  <si>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</si>
  <si>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</si>
  <si>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</si>
  <si>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</si>
  <si>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</si>
  <si>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</si>
  <si>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</si>
  <si>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</si>
  <si>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</si>
  <si>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</si>
  <si>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</si>
  <si>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</si>
  <si>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</si>
  <si>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</si>
  <si>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NumDataTables:</t>
  </si>
  <si>
    <t>DataTable</t>
  </si>
  <si>
    <t>StartCol</t>
  </si>
  <si>
    <t>EndCol</t>
  </si>
  <si>
    <t>StartRow</t>
  </si>
  <si>
    <t>EndRow</t>
  </si>
  <si>
    <t>D_A_RevenueExpenditure</t>
  </si>
  <si>
    <t>A</t>
  </si>
  <si>
    <t>T</t>
  </si>
  <si>
    <t>DataTableNum</t>
  </si>
  <si>
    <t>Accounting Method</t>
  </si>
  <si>
    <t>YTD Total</t>
  </si>
  <si>
    <t xml:space="preserve">Report Month: </t>
  </si>
  <si>
    <t>Reason Code</t>
  </si>
  <si>
    <t>Staffing - Internal</t>
  </si>
  <si>
    <t>Staffing - External</t>
  </si>
  <si>
    <t>Unfunded Mandates - External</t>
  </si>
  <si>
    <t>Systems/Conversions - Internal</t>
  </si>
  <si>
    <t>Systems/Conversions - External</t>
  </si>
  <si>
    <t>Driving Under the Influence</t>
  </si>
  <si>
    <t>Issuance of a Summons</t>
  </si>
  <si>
    <t>Traffic Administration Fees</t>
  </si>
  <si>
    <t>All Other Line 47 Additional Revenues</t>
  </si>
  <si>
    <t>All Other</t>
  </si>
  <si>
    <t>NR1.18.1.0</t>
  </si>
  <si>
    <t>2008-111</t>
  </si>
  <si>
    <t>Driving Under the Influence F.S. 316.193</t>
  </si>
  <si>
    <t>Issuance of a Summons F.S. 28.241(1)(d)</t>
  </si>
  <si>
    <t>Traffic Administration Fees F.S. 318.18(18)</t>
  </si>
  <si>
    <t>Clerk of Court Monthly Chapter 2008-111, L.O.F. Tracking Report</t>
  </si>
  <si>
    <t>1. The total amount of all categories reported each month should equal the amounts remitted to the appropriate line of the DOR remittance portal.</t>
  </si>
  <si>
    <t>TOTAL</t>
  </si>
  <si>
    <t>DeSoto</t>
  </si>
  <si>
    <t>County Fiscal Year 2020-2021</t>
  </si>
  <si>
    <t>2. Per Chapter 2010-162, L.O.F, Section 12, all moneys collected by the clerks of the court as part of the clerk's court-related functions for subsequent distribution to any state entity must be transmitted electronically, by the 10th day of the month immediately after the month in which the moneys are collected, to the Department of Revenue for appropriate distribution.</t>
  </si>
  <si>
    <t>s. 316.193, F.S.</t>
  </si>
  <si>
    <t>s. 28.241(1)(d), F.S.</t>
  </si>
  <si>
    <t>s. 318.18(18), F.S.</t>
  </si>
  <si>
    <t>CCOC Form Version 1
Created 10/01/2020</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</si>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</sst>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4" formatCode="_(&quot;$&quot;* #,##0.00_);_(&quot;$&quot;* \(#,##0.00\);_(&quot;$&quot;* &quot;-&quot;??_);_(@_)"/>
    <numFmt numFmtId="43" formatCode="_(* #,##0.00_);_(* \(#,##0.00\);_(* &quot;-&quot;??_);_(@_)"/>
    <numFmt numFmtId="164" formatCode="_([$$-409]* #,##0_);_([$$-409]* \(#,##0\);_([$$-409]* &quot;-&quot;??_);_(@_)"/>
  </numFmts>
  <fonts count="3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1"/>
      <name val="Franklin Gothic Demi"/>
      <family val="2"/>
      <scheme val="major"/>
    </font>
    <font>
      <sz val="10"/>
      <color theme="0"/>
      <name val="Franklin Gothic Demi"/>
      <family val="2"/>
      <scheme val="major"/>
    </font>
    <font>
      <sz val="10"/>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11"/>
      <color indexed="8"/>
      <name val="Calibri"/>
      <family val="2"/>
    </font>
    <font>
      <b/>
      <sz val="10"/>
      <name val="Franklin Gothic Book"/>
      <family val="2"/>
      <scheme val="minor"/>
    </font>
  </fonts>
  <fills count="10">
    <fill>
      <patternFill patternType="none"/>
    </fill>
    <fill>
      <patternFill patternType="gray125"/>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bottom style="medium">
        <color theme="0" tint="-0.499984740745262"/>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bottom style="double">
        <color theme="0" tint="-0.499984740745262"/>
      </bottom>
      <diagonal/>
    </border>
    <border>
      <left style="medium">
        <color theme="1" tint="0.499984740745262"/>
      </left>
      <right style="medium">
        <color theme="1" tint="0.499984740745262"/>
      </right>
      <top/>
      <bottom style="medium">
        <color theme="1"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54">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44" fontId="20"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164" fontId="29" fillId="5" borderId="10">
      <alignment vertical="center"/>
    </xf>
    <xf numFmtId="0" fontId="21" fillId="6" borderId="12">
      <alignment horizontal="center" vertical="center"/>
      <protection locked="0"/>
    </xf>
    <xf numFmtId="0" fontId="21" fillId="7" borderId="12">
      <alignment horizontal="center" vertical="center"/>
      <protection locked="0"/>
    </xf>
    <xf numFmtId="44" fontId="25" fillId="8" borderId="13">
      <alignment vertical="center"/>
      <protection locked="0"/>
    </xf>
    <xf numFmtId="44" fontId="21" fillId="8" borderId="14" applyBorder="0">
      <alignment vertical="center"/>
      <protection locked="0"/>
    </xf>
    <xf numFmtId="44" fontId="21" fillId="7" borderId="15" applyBorder="0">
      <alignment vertical="center"/>
      <protection locked="0"/>
    </xf>
    <xf numFmtId="44" fontId="21" fillId="6" borderId="16" applyBorder="0">
      <alignment vertical="center"/>
      <protection locked="0"/>
    </xf>
    <xf numFmtId="44" fontId="21" fillId="6" borderId="17" applyBorder="0">
      <alignment vertical="center"/>
      <protection locked="0"/>
    </xf>
    <xf numFmtId="44" fontId="25" fillId="7" borderId="9" applyBorder="0">
      <alignment vertical="top"/>
      <protection locked="0"/>
    </xf>
    <xf numFmtId="0" fontId="1" fillId="0" borderId="0"/>
    <xf numFmtId="9" fontId="32" fillId="0" borderId="0" applyFont="0" applyFill="0" applyBorder="0" applyAlignment="0" applyProtection="0"/>
    <xf numFmtId="0" fontId="18" fillId="0" borderId="0"/>
    <xf numFmtId="0" fontId="18" fillId="0" borderId="0"/>
  </cellStyleXfs>
  <cellXfs count="76">
    <xf numFmtId="0" fontId="0" fillId="0" borderId="0" xfId="0"/>
    <xf numFmtId="0" fontId="0" fillId="0" borderId="0" xfId="0" applyProtection="1"/>
    <xf numFmtId="0" fontId="23" fillId="0" borderId="0" xfId="0" applyFont="1"/>
    <xf numFmtId="0" fontId="24" fillId="3" borderId="0" xfId="0" applyFont="1" applyFill="1"/>
    <xf numFmtId="0" fontId="24" fillId="3" borderId="0" xfId="0" applyFont="1" applyFill="1" applyAlignment="1">
      <alignment wrapText="1"/>
    </xf>
    <xf numFmtId="0" fontId="24" fillId="3" borderId="0" xfId="0" applyFont="1" applyFill="1" applyAlignment="1">
      <alignment horizontal="center" wrapText="1"/>
    </xf>
    <xf numFmtId="0" fontId="21" fillId="0" borderId="0" xfId="0" applyFont="1" applyAlignment="1" applyProtection="1">
      <alignment vertical="top"/>
    </xf>
    <xf numFmtId="0" fontId="21" fillId="0" borderId="0" xfId="0" applyFont="1" applyAlignment="1" applyProtection="1">
      <alignment vertical="center"/>
    </xf>
    <xf numFmtId="0" fontId="22" fillId="0" borderId="0" xfId="0" applyFont="1" applyAlignment="1" applyProtection="1">
      <alignment vertical="top"/>
    </xf>
    <xf numFmtId="0" fontId="22" fillId="0" borderId="0" xfId="0" applyFont="1" applyFill="1" applyBorder="1" applyAlignment="1" applyProtection="1">
      <alignment vertical="top"/>
    </xf>
    <xf numFmtId="0" fontId="21" fillId="0" borderId="0" xfId="0" applyFont="1" applyAlignment="1" applyProtection="1">
      <alignment horizontal="left"/>
    </xf>
    <xf numFmtId="0" fontId="21" fillId="0" borderId="0" xfId="0" applyFont="1" applyBorder="1" applyAlignment="1" applyProtection="1">
      <alignment vertical="top"/>
    </xf>
    <xf numFmtId="0" fontId="23" fillId="0" borderId="0" xfId="0" applyFont="1" applyBorder="1"/>
    <xf numFmtId="0" fontId="26" fillId="0" borderId="0" xfId="0" applyFont="1" applyAlignment="1" applyProtection="1">
      <alignment horizontal="right" vertical="center"/>
    </xf>
    <xf numFmtId="0" fontId="26" fillId="0" borderId="0" xfId="0" applyFont="1" applyAlignment="1" applyProtection="1">
      <alignment vertical="center"/>
    </xf>
    <xf numFmtId="17" fontId="30" fillId="9" borderId="19" xfId="0" applyNumberFormat="1" applyFont="1" applyFill="1" applyBorder="1" applyAlignment="1" applyProtection="1">
      <alignment horizontal="center" vertical="center"/>
    </xf>
    <xf numFmtId="17" fontId="30" fillId="9" borderId="20" xfId="0" applyNumberFormat="1" applyFont="1" applyFill="1" applyBorder="1" applyAlignment="1" applyProtection="1">
      <alignment horizontal="center" vertical="center"/>
    </xf>
    <xf numFmtId="0" fontId="24" fillId="3" borderId="0" xfId="53" applyFont="1" applyFill="1" applyAlignment="1" applyProtection="1">
      <alignment wrapText="1"/>
    </xf>
    <xf numFmtId="0" fontId="23" fillId="0" borderId="0" xfId="53" applyFont="1" applyProtection="1"/>
    <xf numFmtId="0" fontId="24" fillId="3" borderId="1" xfId="53" applyFont="1" applyFill="1" applyBorder="1" applyProtection="1"/>
    <xf numFmtId="0" fontId="24" fillId="3" borderId="2" xfId="53" applyFont="1" applyFill="1" applyBorder="1" applyProtection="1"/>
    <xf numFmtId="0" fontId="24" fillId="3" borderId="7" xfId="53" applyFont="1" applyFill="1" applyBorder="1" applyProtection="1"/>
    <xf numFmtId="0" fontId="23" fillId="0" borderId="3" xfId="53" applyFont="1" applyBorder="1" applyProtection="1"/>
    <xf numFmtId="0" fontId="23" fillId="0" borderId="0" xfId="53" applyFont="1" applyBorder="1" applyProtection="1"/>
    <xf numFmtId="0" fontId="23" fillId="0" borderId="4" xfId="53" applyFont="1" applyBorder="1" applyProtection="1"/>
    <xf numFmtId="0" fontId="24" fillId="3" borderId="0" xfId="53" applyFont="1" applyFill="1" applyProtection="1"/>
    <xf numFmtId="14" fontId="23" fillId="4" borderId="0" xfId="53" applyNumberFormat="1" applyFont="1" applyFill="1" applyProtection="1">
      <protection locked="0"/>
    </xf>
    <xf numFmtId="0" fontId="23" fillId="4" borderId="0" xfId="53" applyFont="1" applyFill="1" applyProtection="1">
      <protection locked="0"/>
    </xf>
    <xf numFmtId="14" fontId="23" fillId="0" borderId="0" xfId="53" applyNumberFormat="1" applyFont="1" applyProtection="1"/>
    <xf numFmtId="0" fontId="23" fillId="0" borderId="5" xfId="53" applyFont="1" applyBorder="1" applyProtection="1"/>
    <xf numFmtId="0" fontId="23" fillId="0" borderId="6" xfId="53" applyFont="1" applyBorder="1" applyProtection="1"/>
    <xf numFmtId="0" fontId="23" fillId="0" borderId="8" xfId="53" applyFont="1" applyBorder="1" applyProtection="1"/>
    <xf numFmtId="44" fontId="28" fillId="0" borderId="27" xfId="28" applyFont="1" applyBorder="1" applyAlignment="1" applyProtection="1">
      <alignment vertical="center"/>
    </xf>
    <xf numFmtId="44" fontId="28" fillId="0" borderId="28" xfId="28" applyFont="1" applyBorder="1" applyAlignment="1" applyProtection="1">
      <alignment vertical="center"/>
    </xf>
    <xf numFmtId="44" fontId="28" fillId="0" borderId="33" xfId="28" applyFont="1" applyBorder="1" applyAlignment="1" applyProtection="1">
      <alignment vertical="center"/>
    </xf>
    <xf numFmtId="42" fontId="26" fillId="0" borderId="34" xfId="0" applyNumberFormat="1" applyFont="1" applyFill="1" applyBorder="1" applyAlignment="1" applyProtection="1">
      <alignment horizontal="center" vertical="center"/>
    </xf>
    <xf numFmtId="44" fontId="28" fillId="0" borderId="35" xfId="28" applyFont="1" applyBorder="1" applyAlignment="1" applyProtection="1">
      <alignment vertical="center"/>
    </xf>
    <xf numFmtId="44" fontId="28" fillId="0" borderId="36" xfId="28" applyFont="1" applyBorder="1" applyAlignment="1" applyProtection="1">
      <alignment vertical="center"/>
    </xf>
    <xf numFmtId="44" fontId="28" fillId="0" borderId="37" xfId="28" applyFont="1" applyBorder="1" applyAlignment="1" applyProtection="1">
      <alignment vertical="center"/>
    </xf>
    <xf numFmtId="0" fontId="23" fillId="0" borderId="0" xfId="0" applyFont="1" applyAlignment="1" applyProtection="1">
      <alignment horizontal="left" vertical="top"/>
    </xf>
    <xf numFmtId="0" fontId="23" fillId="0" borderId="0" xfId="0" applyFont="1" applyBorder="1" applyAlignment="1" applyProtection="1">
      <alignment horizontal="left" vertical="top"/>
    </xf>
    <xf numFmtId="44" fontId="23" fillId="8" borderId="29" xfId="28" applyNumberFormat="1" applyFont="1" applyFill="1" applyBorder="1" applyAlignment="1" applyProtection="1">
      <alignment vertical="center"/>
      <protection locked="0"/>
    </xf>
    <xf numFmtId="44" fontId="23" fillId="8" borderId="18" xfId="28" applyNumberFormat="1" applyFont="1" applyFill="1" applyBorder="1" applyAlignment="1" applyProtection="1">
      <alignment vertical="center"/>
      <protection locked="0"/>
    </xf>
    <xf numFmtId="44" fontId="23" fillId="8" borderId="31" xfId="28" applyNumberFormat="1" applyFont="1" applyFill="1" applyBorder="1" applyAlignment="1" applyProtection="1">
      <alignment vertical="center"/>
      <protection locked="0"/>
    </xf>
    <xf numFmtId="44" fontId="23" fillId="7" borderId="29" xfId="28" applyNumberFormat="1" applyFont="1" applyFill="1" applyBorder="1" applyAlignment="1" applyProtection="1">
      <alignment vertical="center"/>
      <protection locked="0"/>
    </xf>
    <xf numFmtId="44" fontId="23" fillId="7" borderId="18" xfId="28" applyNumberFormat="1" applyFont="1" applyFill="1" applyBorder="1" applyAlignment="1" applyProtection="1">
      <alignment vertical="center"/>
      <protection locked="0"/>
    </xf>
    <xf numFmtId="44" fontId="23" fillId="7" borderId="31" xfId="28" applyNumberFormat="1" applyFont="1" applyFill="1" applyBorder="1" applyAlignment="1" applyProtection="1">
      <alignment vertical="center"/>
      <protection locked="0"/>
    </xf>
    <xf numFmtId="44" fontId="23" fillId="6" borderId="29" xfId="28" applyNumberFormat="1" applyFont="1" applyFill="1" applyBorder="1" applyAlignment="1" applyProtection="1">
      <alignment vertical="center"/>
      <protection locked="0"/>
    </xf>
    <xf numFmtId="44" fontId="23" fillId="6" borderId="18" xfId="28" applyNumberFormat="1" applyFont="1" applyFill="1" applyBorder="1" applyAlignment="1" applyProtection="1">
      <alignment vertical="center"/>
      <protection locked="0"/>
    </xf>
    <xf numFmtId="44" fontId="23" fillId="6" borderId="31" xfId="28" applyNumberFormat="1" applyFont="1" applyFill="1" applyBorder="1" applyAlignment="1" applyProtection="1">
      <alignment vertical="center"/>
      <protection locked="0"/>
    </xf>
    <xf numFmtId="44" fontId="23" fillId="7" borderId="30" xfId="28" applyNumberFormat="1" applyFont="1" applyFill="1" applyBorder="1" applyAlignment="1" applyProtection="1">
      <alignment vertical="center"/>
      <protection locked="0"/>
    </xf>
    <xf numFmtId="44" fontId="23" fillId="7" borderId="25" xfId="28" applyNumberFormat="1" applyFont="1" applyFill="1" applyBorder="1" applyAlignment="1" applyProtection="1">
      <alignment vertical="center"/>
      <protection locked="0"/>
    </xf>
    <xf numFmtId="44" fontId="23" fillId="7" borderId="32" xfId="28" applyNumberFormat="1" applyFont="1" applyFill="1" applyBorder="1" applyAlignment="1" applyProtection="1">
      <alignment vertical="center"/>
      <protection locked="0"/>
    </xf>
    <xf numFmtId="0" fontId="23" fillId="0" borderId="40" xfId="0" applyFont="1" applyBorder="1" applyAlignment="1" applyProtection="1">
      <alignment horizontal="left" vertical="center"/>
    </xf>
    <xf numFmtId="0" fontId="23" fillId="0" borderId="41" xfId="0" applyFont="1" applyBorder="1" applyAlignment="1" applyProtection="1">
      <alignment horizontal="left" vertical="center"/>
    </xf>
    <xf numFmtId="0" fontId="23" fillId="0" borderId="42" xfId="0" applyFont="1" applyBorder="1" applyAlignment="1" applyProtection="1">
      <alignment horizontal="left" vertical="center"/>
    </xf>
    <xf numFmtId="0" fontId="23" fillId="0" borderId="0" xfId="0" applyFont="1" applyAlignment="1" applyProtection="1">
      <alignment horizontal="left" vertical="top" wrapText="1"/>
    </xf>
    <xf numFmtId="0" fontId="21" fillId="6" borderId="12" xfId="42" applyProtection="1">
      <alignment horizontal="center" vertical="center"/>
      <protection locked="0"/>
    </xf>
    <xf numFmtId="0" fontId="21" fillId="6" borderId="12" xfId="42" applyAlignment="1" applyProtection="1">
      <alignment horizontal="center" vertical="center"/>
      <protection locked="0"/>
    </xf>
    <xf numFmtId="0" fontId="23" fillId="0" borderId="0" xfId="0" applyFont="1" applyProtection="1">
      <protection locked="0"/>
    </xf>
    <xf numFmtId="0" fontId="23" fillId="0" borderId="0" xfId="53" applyFont="1" applyProtection="1">
      <protection locked="0"/>
    </xf>
    <xf numFmtId="44" fontId="23" fillId="0" borderId="0" xfId="0" applyNumberFormat="1" applyFont="1" applyProtection="1">
      <protection locked="0"/>
    </xf>
    <xf numFmtId="0" fontId="33" fillId="0" borderId="0" xfId="0" applyFont="1" applyAlignment="1" applyProtection="1">
      <alignment vertical="top"/>
    </xf>
    <xf numFmtId="0" fontId="23" fillId="0" borderId="0" xfId="0" applyFont="1" applyAlignment="1" applyProtection="1">
      <alignment horizontal="left" vertical="top" wrapText="1"/>
    </xf>
    <xf numFmtId="0" fontId="31" fillId="0" borderId="0" xfId="0" applyFont="1" applyAlignment="1" applyProtection="1">
      <alignment horizontal="left" vertical="center"/>
    </xf>
    <xf numFmtId="0" fontId="27" fillId="2" borderId="0" xfId="0" applyFont="1" applyFill="1" applyBorder="1" applyAlignment="1" applyProtection="1">
      <alignment horizontal="center" vertical="center" wrapText="1"/>
    </xf>
    <xf numFmtId="0" fontId="26" fillId="0" borderId="26" xfId="0" applyFont="1" applyBorder="1" applyAlignment="1" applyProtection="1">
      <alignment horizontal="right" vertical="center"/>
    </xf>
    <xf numFmtId="0" fontId="26" fillId="0" borderId="11" xfId="0" applyFont="1" applyBorder="1" applyAlignment="1" applyProtection="1">
      <alignment horizontal="right" vertical="center"/>
    </xf>
    <xf numFmtId="0" fontId="21" fillId="6" borderId="12" xfId="42" applyProtection="1">
      <alignment horizontal="center" vertical="center"/>
      <protection locked="0"/>
    </xf>
    <xf numFmtId="0" fontId="21" fillId="7" borderId="12" xfId="43" applyProtection="1">
      <alignment horizontal="center" vertical="center"/>
      <protection locked="0"/>
    </xf>
    <xf numFmtId="0" fontId="27" fillId="9" borderId="21" xfId="0" applyFont="1" applyFill="1" applyBorder="1" applyAlignment="1" applyProtection="1">
      <alignment horizontal="right" vertical="center"/>
    </xf>
    <xf numFmtId="0" fontId="27" fillId="9" borderId="22" xfId="0" applyFont="1" applyFill="1" applyBorder="1" applyAlignment="1" applyProtection="1">
      <alignment horizontal="right" vertical="center"/>
    </xf>
    <xf numFmtId="0" fontId="27" fillId="9" borderId="23" xfId="0" applyFont="1" applyFill="1" applyBorder="1" applyAlignment="1" applyProtection="1">
      <alignment horizontal="right" vertical="center"/>
    </xf>
    <xf numFmtId="0" fontId="27" fillId="9" borderId="24" xfId="0" applyFont="1" applyFill="1" applyBorder="1" applyAlignment="1" applyProtection="1">
      <alignment horizontal="right" vertical="center"/>
    </xf>
    <xf numFmtId="0" fontId="27" fillId="9" borderId="38" xfId="0" applyFont="1" applyFill="1" applyBorder="1" applyAlignment="1" applyProtection="1">
      <alignment horizontal="right" vertical="center"/>
    </xf>
    <xf numFmtId="0" fontId="27" fillId="9" borderId="39" xfId="0" applyFont="1" applyFill="1" applyBorder="1" applyAlignment="1" applyProtection="1">
      <alignment horizontal="right" vertical="center"/>
    </xf>
  </cellXfs>
  <cellStyles count="54">
    <cellStyle name="Budget Authority" xfId="41" xr:uid="{00000000-0005-0000-0000-000000000000}"/>
    <cellStyle name="Comma 2" xfId="8" xr:uid="{00000000-0005-0000-0000-000001000000}"/>
    <cellStyle name="Comma 3" xfId="38" xr:uid="{00000000-0005-0000-0000-000002000000}"/>
    <cellStyle name="Currency" xfId="28" builtinId="4"/>
    <cellStyle name="Currency 10" xfId="40" xr:uid="{00000000-0005-0000-0000-000004000000}"/>
    <cellStyle name="Currency 2" xfId="6" xr:uid="{00000000-0005-0000-0000-000005000000}"/>
    <cellStyle name="Currency 3" xfId="9" xr:uid="{00000000-0005-0000-0000-000006000000}"/>
    <cellStyle name="Currency 4" xfId="20" xr:uid="{00000000-0005-0000-0000-000007000000}"/>
    <cellStyle name="Currency 5" xfId="23" xr:uid="{00000000-0005-0000-0000-000008000000}"/>
    <cellStyle name="Currency 6" xfId="27" xr:uid="{00000000-0005-0000-0000-000009000000}"/>
    <cellStyle name="Currency 7" xfId="31" xr:uid="{00000000-0005-0000-0000-00000A000000}"/>
    <cellStyle name="Currency 8" xfId="33" xr:uid="{00000000-0005-0000-0000-00000B000000}"/>
    <cellStyle name="Currency 9" xfId="35" xr:uid="{00000000-0005-0000-0000-00000C000000}"/>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1" xfId="26" xr:uid="{00000000-0005-0000-0000-000012000000}"/>
    <cellStyle name="Normal 12" xfId="29" xr:uid="{00000000-0005-0000-0000-000013000000}"/>
    <cellStyle name="Normal 13" xfId="30" xr:uid="{00000000-0005-0000-0000-000014000000}"/>
    <cellStyle name="Normal 14" xfId="32" xr:uid="{00000000-0005-0000-0000-000015000000}"/>
    <cellStyle name="Normal 15" xfId="36" xr:uid="{00000000-0005-0000-0000-000016000000}"/>
    <cellStyle name="Normal 16" xfId="37" xr:uid="{00000000-0005-0000-0000-000017000000}"/>
    <cellStyle name="Normal 17" xfId="39" xr:uid="{00000000-0005-0000-0000-000018000000}"/>
    <cellStyle name="Normal 18" xfId="50" xr:uid="{00000000-0005-0000-0000-000019000000}"/>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4" xfId="3" xr:uid="{00000000-0005-0000-0000-000023000000}"/>
    <cellStyle name="Normal 4 2" xfId="24" xr:uid="{00000000-0005-0000-0000-000024000000}"/>
    <cellStyle name="Normal 4 3" xfId="52" xr:uid="{00000000-0005-0000-0000-000025000000}"/>
    <cellStyle name="Normal 5" xfId="4" xr:uid="{00000000-0005-0000-0000-000026000000}"/>
    <cellStyle name="Normal 6" xfId="7" xr:uid="{00000000-0005-0000-0000-000027000000}"/>
    <cellStyle name="Normal 7" xfId="19" xr:uid="{00000000-0005-0000-0000-000028000000}"/>
    <cellStyle name="Normal 8" xfId="21" xr:uid="{00000000-0005-0000-0000-000029000000}"/>
    <cellStyle name="Normal 9" xfId="22" xr:uid="{00000000-0005-0000-0000-00002A000000}"/>
    <cellStyle name="Percent 2" xfId="16" xr:uid="{00000000-0005-0000-0000-00002B000000}"/>
    <cellStyle name="Percent 2 2" xfId="17" xr:uid="{00000000-0005-0000-0000-00002C000000}"/>
    <cellStyle name="Percent 2 3" xfId="18" xr:uid="{00000000-0005-0000-0000-00002D000000}"/>
    <cellStyle name="Percent 3" xfId="34" xr:uid="{00000000-0005-0000-0000-00002E000000}"/>
    <cellStyle name="Percent 4" xfId="51" xr:uid="{00000000-0005-0000-0000-00002F000000}"/>
    <cellStyle name="Required Data Entry Even Bottom" xfId="49" xr:uid="{00000000-0005-0000-0000-000030000000}"/>
    <cellStyle name="Required Data Entry Even Rows" xfId="46" xr:uid="{00000000-0005-0000-0000-000031000000}"/>
    <cellStyle name="Required Data Entry Odd Bottom" xfId="48" xr:uid="{00000000-0005-0000-0000-000032000000}"/>
    <cellStyle name="Required Data Entry Odd Rows" xfId="47" xr:uid="{00000000-0005-0000-0000-000033000000}"/>
    <cellStyle name="Required Data Entry Top Row" xfId="45" xr:uid="{00000000-0005-0000-0000-000034000000}"/>
    <cellStyle name="Row 1 Odd Data Entry Required" xfId="44" xr:uid="{00000000-0005-0000-0000-000035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40341</xdr:colOff>
      <xdr:row>0</xdr:row>
      <xdr:rowOff>87967</xdr:rowOff>
    </xdr:from>
    <xdr:to>
      <xdr:col>16</xdr:col>
      <xdr:colOff>1191591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66191"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Q19"/>
  <sheetViews>
    <sheetView tabSelected="1" zoomScaleNormal="100" zoomScaleSheetLayoutView="100" zoomScalePageLayoutView="75" workbookViewId="0">
      <selection activeCell="L4" sqref="L4"/>
    </sheetView>
  </sheetViews>
  <sheetFormatPr defaultColWidth="9.1796875" defaultRowHeight="15" x14ac:dyDescent="0.25"/>
  <cols>
    <col min="1" max="1" width="3.1796875" style="6" customWidth="1"/>
    <col min="2" max="2" width="15.81640625" style="6" customWidth="1"/>
    <col min="3" max="3" width="16" style="7" bestFit="1" customWidth="1"/>
    <col min="4" max="4" width="17.26953125" style="6" bestFit="1" customWidth="1"/>
    <col min="5" max="16" width="16.7265625" style="6" customWidth="1"/>
    <col min="17" max="17" width="18.7265625" style="6" customWidth="1"/>
    <col min="18" max="18" width="24.26953125" style="6" customWidth="1"/>
    <col min="19" max="16384" width="9.1796875" style="6"/>
  </cols>
  <sheetData>
    <row r="1" spans="1:17" ht="24" customHeight="1" x14ac:dyDescent="0.25">
      <c r="A1" s="64" t="s">
        <v>155</v>
      </c>
      <c r="B1" s="64"/>
      <c r="C1" s="64"/>
      <c r="D1" s="64"/>
      <c r="E1" s="64"/>
      <c r="F1" s="64"/>
    </row>
    <row r="2" spans="1:17" ht="24" customHeight="1" x14ac:dyDescent="0.25">
      <c r="A2" s="64" t="s">
        <v>159</v>
      </c>
      <c r="B2" s="64"/>
      <c r="C2" s="64"/>
      <c r="D2" s="64"/>
    </row>
    <row r="3" spans="1:17" ht="24" customHeight="1" x14ac:dyDescent="0.25">
      <c r="N3" s="1"/>
    </row>
    <row r="4" spans="1:17" ht="24" customHeight="1" x14ac:dyDescent="0.25">
      <c r="A4" s="8"/>
      <c r="C4" s="13" t="s">
        <v>2</v>
      </c>
      <c r="D4" s="68"/>
      <c r="E4" s="68"/>
      <c r="F4" s="9"/>
      <c r="G4" s="13" t="s">
        <v>138</v>
      </c>
      <c r="H4" s="58"/>
      <c r="I4"/>
      <c r="K4" s="13" t="s">
        <v>3</v>
      </c>
      <c r="L4" s="57"/>
      <c r="N4" s="1"/>
      <c r="P4" s="65" t="s">
        <v>164</v>
      </c>
      <c r="Q4" s="65"/>
    </row>
    <row r="5" spans="1:17" ht="24" customHeight="1" x14ac:dyDescent="0.25">
      <c r="A5" s="8"/>
      <c r="C5" s="13" t="s">
        <v>73</v>
      </c>
      <c r="D5" s="69"/>
      <c r="E5" s="69"/>
      <c r="F5" s="9"/>
      <c r="P5" s="65"/>
      <c r="Q5" s="65"/>
    </row>
    <row r="6" spans="1:17" ht="24" customHeight="1" x14ac:dyDescent="0.4">
      <c r="A6" s="8"/>
      <c r="C6" s="13" t="s">
        <v>84</v>
      </c>
      <c r="D6" s="68"/>
      <c r="E6" s="68"/>
      <c r="F6" s="9"/>
      <c r="J6" s="1"/>
      <c r="K6" s="1"/>
      <c r="L6" s="1"/>
      <c r="N6" s="10"/>
    </row>
    <row r="7" spans="1:17" ht="24" customHeight="1" x14ac:dyDescent="0.25">
      <c r="A7" s="8"/>
    </row>
    <row r="8" spans="1:17" ht="24" customHeight="1" thickBot="1" x14ac:dyDescent="0.3">
      <c r="A8" s="8"/>
      <c r="D8" s="8"/>
    </row>
    <row r="9" spans="1:17" ht="24" customHeight="1" thickBot="1" x14ac:dyDescent="0.3">
      <c r="B9" s="14"/>
      <c r="C9" s="14"/>
      <c r="D9" s="11"/>
      <c r="E9" s="15">
        <v>44105</v>
      </c>
      <c r="F9" s="16">
        <v>44136</v>
      </c>
      <c r="G9" s="16">
        <v>44166</v>
      </c>
      <c r="H9" s="16">
        <v>44197</v>
      </c>
      <c r="I9" s="16">
        <v>44228</v>
      </c>
      <c r="J9" s="16">
        <v>44256</v>
      </c>
      <c r="K9" s="16">
        <v>44287</v>
      </c>
      <c r="L9" s="16">
        <v>44317</v>
      </c>
      <c r="M9" s="16">
        <v>44348</v>
      </c>
      <c r="N9" s="16">
        <v>44378</v>
      </c>
      <c r="O9" s="16">
        <v>44409</v>
      </c>
      <c r="P9" s="16">
        <v>44440</v>
      </c>
      <c r="Q9" s="35" t="s">
        <v>137</v>
      </c>
    </row>
    <row r="10" spans="1:17" ht="24" customHeight="1" x14ac:dyDescent="0.25">
      <c r="B10" s="70" t="s">
        <v>145</v>
      </c>
      <c r="C10" s="71"/>
      <c r="D10" s="53" t="s">
        <v>161</v>
      </c>
      <c r="E10" s="41"/>
      <c r="F10" s="42"/>
      <c r="G10" s="42"/>
      <c r="H10" s="42"/>
      <c r="I10" s="42"/>
      <c r="J10" s="42"/>
      <c r="K10" s="42"/>
      <c r="L10" s="42"/>
      <c r="M10" s="42"/>
      <c r="N10" s="42"/>
      <c r="O10" s="42"/>
      <c r="P10" s="43"/>
      <c r="Q10" s="36">
        <f>SUM(E10:P10)</f>
        <v>0</v>
      </c>
    </row>
    <row r="11" spans="1:17" ht="24" customHeight="1" x14ac:dyDescent="0.25">
      <c r="B11" s="72" t="s">
        <v>146</v>
      </c>
      <c r="C11" s="73"/>
      <c r="D11" s="54" t="s">
        <v>162</v>
      </c>
      <c r="E11" s="44"/>
      <c r="F11" s="45"/>
      <c r="G11" s="45"/>
      <c r="H11" s="45"/>
      <c r="I11" s="45"/>
      <c r="J11" s="45"/>
      <c r="K11" s="45"/>
      <c r="L11" s="45"/>
      <c r="M11" s="45"/>
      <c r="N11" s="45"/>
      <c r="O11" s="45"/>
      <c r="P11" s="46"/>
      <c r="Q11" s="36">
        <f t="shared" ref="Q11:Q14" si="0">SUM(E11:P11)</f>
        <v>0</v>
      </c>
    </row>
    <row r="12" spans="1:17" ht="24" customHeight="1" x14ac:dyDescent="0.25">
      <c r="B12" s="72" t="s">
        <v>147</v>
      </c>
      <c r="C12" s="73"/>
      <c r="D12" s="54" t="s">
        <v>163</v>
      </c>
      <c r="E12" s="47"/>
      <c r="F12" s="48"/>
      <c r="G12" s="48"/>
      <c r="H12" s="48"/>
      <c r="I12" s="48"/>
      <c r="J12" s="48"/>
      <c r="K12" s="48"/>
      <c r="L12" s="48"/>
      <c r="M12" s="48"/>
      <c r="N12" s="48"/>
      <c r="O12" s="48"/>
      <c r="P12" s="49"/>
      <c r="Q12" s="36">
        <f t="shared" si="0"/>
        <v>0</v>
      </c>
    </row>
    <row r="13" spans="1:17" ht="24" customHeight="1" thickBot="1" x14ac:dyDescent="0.3">
      <c r="B13" s="74" t="s">
        <v>148</v>
      </c>
      <c r="C13" s="75"/>
      <c r="D13" s="55" t="s">
        <v>149</v>
      </c>
      <c r="E13" s="50"/>
      <c r="F13" s="51"/>
      <c r="G13" s="51"/>
      <c r="H13" s="51"/>
      <c r="I13" s="51"/>
      <c r="J13" s="51"/>
      <c r="K13" s="51"/>
      <c r="L13" s="51"/>
      <c r="M13" s="51"/>
      <c r="N13" s="51"/>
      <c r="O13" s="51"/>
      <c r="P13" s="52"/>
      <c r="Q13" s="37">
        <f t="shared" si="0"/>
        <v>0</v>
      </c>
    </row>
    <row r="14" spans="1:17" ht="24" customHeight="1" thickBot="1" x14ac:dyDescent="0.3">
      <c r="B14" s="66" t="s">
        <v>157</v>
      </c>
      <c r="C14" s="67"/>
      <c r="D14" s="67"/>
      <c r="E14" s="32">
        <f t="shared" ref="E14:O14" si="1">SUM(E10:E13)</f>
        <v>0</v>
      </c>
      <c r="F14" s="33">
        <f t="shared" si="1"/>
        <v>0</v>
      </c>
      <c r="G14" s="33">
        <f t="shared" si="1"/>
        <v>0</v>
      </c>
      <c r="H14" s="33">
        <f t="shared" si="1"/>
        <v>0</v>
      </c>
      <c r="I14" s="33">
        <f t="shared" si="1"/>
        <v>0</v>
      </c>
      <c r="J14" s="33">
        <f t="shared" si="1"/>
        <v>0</v>
      </c>
      <c r="K14" s="33">
        <f t="shared" si="1"/>
        <v>0</v>
      </c>
      <c r="L14" s="33">
        <f t="shared" si="1"/>
        <v>0</v>
      </c>
      <c r="M14" s="33">
        <f t="shared" si="1"/>
        <v>0</v>
      </c>
      <c r="N14" s="33">
        <f t="shared" si="1"/>
        <v>0</v>
      </c>
      <c r="O14" s="33">
        <f t="shared" si="1"/>
        <v>0</v>
      </c>
      <c r="P14" s="34">
        <f>SUM(P10:P13)</f>
        <v>0</v>
      </c>
      <c r="Q14" s="38">
        <f t="shared" si="0"/>
        <v>0</v>
      </c>
    </row>
    <row r="16" spans="1:17" s="39" customFormat="1" ht="13.5" x14ac:dyDescent="0.25">
      <c r="B16" s="62" t="s">
        <v>165</v>
      </c>
      <c r="C16" s="62"/>
      <c r="D16" s="40"/>
      <c r="E16" s="40"/>
      <c r="F16" s="40"/>
      <c r="G16" s="40"/>
      <c r="H16" s="40"/>
      <c r="I16" s="40"/>
      <c r="J16" s="40"/>
      <c r="K16" s="40"/>
      <c r="L16" s="40"/>
      <c r="M16" s="40"/>
      <c r="N16" s="40"/>
      <c r="O16" s="40"/>
      <c r="P16" s="40"/>
      <c r="Q16" s="40"/>
    </row>
    <row r="17" spans="2:17" s="39" customFormat="1" ht="15.75" customHeight="1" x14ac:dyDescent="0.25">
      <c r="B17" s="63" t="s">
        <v>156</v>
      </c>
      <c r="C17" s="63"/>
      <c r="D17" s="63"/>
      <c r="E17" s="63"/>
      <c r="F17" s="63"/>
      <c r="G17" s="63"/>
      <c r="H17" s="63"/>
      <c r="I17" s="63"/>
      <c r="J17" s="56"/>
      <c r="K17" s="56"/>
      <c r="L17" s="56"/>
      <c r="M17" s="56"/>
      <c r="N17" s="56"/>
      <c r="O17" s="56"/>
      <c r="P17" s="56"/>
      <c r="Q17" s="56"/>
    </row>
    <row r="18" spans="2:17" s="39" customFormat="1" ht="13.5" x14ac:dyDescent="0.25">
      <c r="B18" s="63" t="s">
        <v>160</v>
      </c>
      <c r="C18" s="63"/>
      <c r="D18" s="63"/>
      <c r="E18" s="63"/>
      <c r="F18" s="63"/>
      <c r="G18" s="63"/>
      <c r="H18" s="63"/>
      <c r="I18" s="63"/>
      <c r="J18" s="63"/>
      <c r="K18" s="63"/>
      <c r="L18" s="63"/>
      <c r="M18" s="63"/>
      <c r="N18" s="63"/>
      <c r="O18" s="63"/>
      <c r="P18" s="63"/>
      <c r="Q18" s="56"/>
    </row>
    <row r="19" spans="2:17" x14ac:dyDescent="0.25">
      <c r="B19" s="63"/>
      <c r="C19" s="63"/>
      <c r="D19" s="63"/>
      <c r="E19" s="63"/>
      <c r="F19" s="63"/>
      <c r="G19" s="63"/>
      <c r="H19" s="63"/>
      <c r="I19" s="63"/>
      <c r="J19" s="63"/>
      <c r="K19" s="63"/>
      <c r="L19" s="63"/>
      <c r="M19" s="63"/>
      <c r="N19" s="63"/>
      <c r="O19" s="63"/>
      <c r="P19" s="63"/>
    </row>
  </sheetData>
  <sheetProtection algorithmName="SHA-512" hashValue="MI4jMRQxxNPJyPRYMkc76BcIaMXIgMXUJH7rUtJ+qOKZdoMur33ELCyeC7z7BFlr41Fo/FVB/hL6I18fpYDZfQ==" saltValue="yLMWXB+5ywrM/+1rm/XoMQ==" spinCount="100000" sheet="1" objects="1" scenarios="1" formatColumns="0" formatRows="0"/>
  <mergeCells count="13">
    <mergeCell ref="B18:P19"/>
    <mergeCell ref="A2:D2"/>
    <mergeCell ref="A1:F1"/>
    <mergeCell ref="P4:Q5"/>
    <mergeCell ref="B14:D14"/>
    <mergeCell ref="D6:E6"/>
    <mergeCell ref="D4:E4"/>
    <mergeCell ref="D5:E5"/>
    <mergeCell ref="B10:C10"/>
    <mergeCell ref="B11:C11"/>
    <mergeCell ref="B12:C12"/>
    <mergeCell ref="B13:C13"/>
    <mergeCell ref="B17:I17"/>
  </mergeCells>
  <dataValidations count="1">
    <dataValidation type="decimal" allowBlank="1" showInputMessage="1" showErrorMessage="1" sqref="E10:P10" xr:uid="{00000000-0002-0000-0000-000000000000}">
      <formula1>-400000000</formula1>
      <formula2>400000000</formula2>
    </dataValidation>
  </dataValidations>
  <printOptions horizontalCentered="1"/>
  <pageMargins left="0" right="0" top="0" bottom="0" header="0" footer="0"/>
  <pageSetup scale="5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14:P14" formulaRange="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xm:sqref>
        </x14:dataValidation>
        <x14:dataValidation type="list" allowBlank="1" showInputMessage="1" showErrorMessage="1" xr:uid="{00000000-0002-0000-0000-000003000000}">
          <x14:formula1>
            <xm:f>LookupData!$A$72:$A$81</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37"/>
  <sheetViews>
    <sheetView workbookViewId="0">
      <selection activeCell="A21" sqref="A21"/>
    </sheetView>
  </sheetViews>
  <sheetFormatPr defaultColWidth="9.1796875" defaultRowHeight="13.5" x14ac:dyDescent="0.35"/>
  <cols>
    <col min="1" max="1" width="20.81640625" style="18" customWidth="1"/>
    <col min="2" max="2" width="15.26953125" style="18" customWidth="1"/>
    <col min="3" max="3" width="10.453125" style="18" customWidth="1"/>
    <col min="4" max="4" width="13.26953125" style="18" customWidth="1"/>
    <col min="5" max="5" width="12.54296875" style="18" customWidth="1"/>
    <col min="6" max="16384" width="9.1796875" style="18"/>
  </cols>
  <sheetData>
    <row r="1" spans="1:12" x14ac:dyDescent="0.35">
      <c r="A1" s="17" t="s">
        <v>98</v>
      </c>
      <c r="B1" s="18" t="s">
        <v>151</v>
      </c>
      <c r="D1" s="17" t="s">
        <v>99</v>
      </c>
      <c r="E1" s="60" t="str">
        <f>IF('2008-111'!D4="","CountyName",'2008-111'!D4)</f>
        <v>CountyName</v>
      </c>
      <c r="G1" s="19" t="s">
        <v>135</v>
      </c>
      <c r="H1" s="20" t="s">
        <v>127</v>
      </c>
      <c r="I1" s="20" t="s">
        <v>128</v>
      </c>
      <c r="J1" s="20" t="s">
        <v>129</v>
      </c>
      <c r="K1" s="20" t="s">
        <v>130</v>
      </c>
      <c r="L1" s="21" t="s">
        <v>131</v>
      </c>
    </row>
    <row r="2" spans="1:12" x14ac:dyDescent="0.35">
      <c r="A2" s="17" t="s">
        <v>97</v>
      </c>
      <c r="B2" s="18" t="s">
        <v>150</v>
      </c>
      <c r="G2" s="22">
        <v>1</v>
      </c>
      <c r="H2" s="12" t="s">
        <v>132</v>
      </c>
      <c r="I2" s="12" t="s">
        <v>133</v>
      </c>
      <c r="J2" s="12" t="s">
        <v>134</v>
      </c>
      <c r="K2" s="12">
        <v>20</v>
      </c>
      <c r="L2" s="24">
        <v>24</v>
      </c>
    </row>
    <row r="3" spans="1:12" x14ac:dyDescent="0.35">
      <c r="G3" s="22">
        <v>2</v>
      </c>
      <c r="H3" s="23"/>
      <c r="I3" s="23"/>
      <c r="J3" s="23"/>
      <c r="K3" s="23"/>
      <c r="L3" s="24"/>
    </row>
    <row r="4" spans="1:12" x14ac:dyDescent="0.35">
      <c r="G4" s="22">
        <v>3</v>
      </c>
      <c r="H4" s="23"/>
      <c r="I4" s="23"/>
      <c r="J4" s="23"/>
      <c r="K4" s="23"/>
      <c r="L4" s="24"/>
    </row>
    <row r="5" spans="1:12" x14ac:dyDescent="0.35">
      <c r="A5" s="25" t="s">
        <v>100</v>
      </c>
      <c r="B5" s="26">
        <v>44155</v>
      </c>
      <c r="G5" s="22">
        <v>4</v>
      </c>
      <c r="H5" s="23"/>
      <c r="I5" s="23"/>
      <c r="J5" s="23"/>
      <c r="K5" s="23"/>
      <c r="L5" s="24"/>
    </row>
    <row r="6" spans="1:12" x14ac:dyDescent="0.35">
      <c r="A6" s="25" t="s">
        <v>101</v>
      </c>
      <c r="B6" s="27"/>
      <c r="G6" s="22">
        <v>5</v>
      </c>
      <c r="L6" s="24"/>
    </row>
    <row r="7" spans="1:12" x14ac:dyDescent="0.35">
      <c r="A7" s="25" t="s">
        <v>103</v>
      </c>
      <c r="B7" s="18" t="str">
        <f>TEXT(B5,"MMM")</f>
        <v>Nov</v>
      </c>
      <c r="G7" s="22">
        <v>6</v>
      </c>
      <c r="H7" s="23"/>
      <c r="I7" s="23"/>
      <c r="J7" s="23"/>
      <c r="K7" s="23"/>
      <c r="L7" s="24"/>
    </row>
    <row r="8" spans="1:12" x14ac:dyDescent="0.35">
      <c r="A8" s="25" t="s">
        <v>105</v>
      </c>
      <c r="B8" s="18">
        <f>IF('2008-111'!D5="",1,'2008-111'!D5)</f>
        <v>1</v>
      </c>
      <c r="G8" s="22">
        <v>7</v>
      </c>
      <c r="H8" s="23"/>
      <c r="I8" s="23"/>
      <c r="J8" s="23"/>
      <c r="K8" s="23"/>
      <c r="L8" s="24"/>
    </row>
    <row r="9" spans="1:12" x14ac:dyDescent="0.35">
      <c r="A9" s="25" t="s">
        <v>102</v>
      </c>
      <c r="B9" s="28" t="str">
        <f>IF('2008-111'!H4="",TEXT(EDATE(B5,-1),"MMM"),'2008-111'!H4)</f>
        <v>Oct</v>
      </c>
      <c r="C9" s="18" t="str">
        <f>IF('2008-111'!H4="",TEXT(EDATE(B5,-1),"MMMM"),'2008-111'!H4)</f>
        <v>October</v>
      </c>
      <c r="G9" s="22">
        <v>8</v>
      </c>
      <c r="H9" s="23"/>
      <c r="I9" s="23"/>
      <c r="J9" s="23"/>
      <c r="K9" s="23"/>
      <c r="L9" s="24"/>
    </row>
    <row r="10" spans="1:12" x14ac:dyDescent="0.35">
      <c r="A10" s="25" t="s">
        <v>104</v>
      </c>
      <c r="B10" s="18" t="str">
        <f>E1&amp;" "&amp;B1&amp;" "&amp;B9&amp;" Ver"&amp;B8&amp;" "&amp;TEXT(B5,"Mmddyy")&amp;".xlsx"</f>
        <v>CountyName 2008-111 Oct Ver1 112020.xlsx</v>
      </c>
      <c r="G10" s="22">
        <v>9</v>
      </c>
      <c r="H10" s="23"/>
      <c r="I10" s="23"/>
      <c r="J10" s="23"/>
      <c r="K10" s="23"/>
      <c r="L10" s="24"/>
    </row>
    <row r="11" spans="1:12" x14ac:dyDescent="0.35">
      <c r="A11" s="25" t="s">
        <v>106</v>
      </c>
      <c r="B11" s="18" t="str">
        <f>"R:\!CFY2021\Incoming Reports\Ch2008-111LOF\"&amp;C9&amp;"\"</f>
        <v>R:\!CFY2021\Incoming Reports\Ch2008-111LOF\October\</v>
      </c>
      <c r="G11" s="22">
        <v>10</v>
      </c>
      <c r="H11" s="23"/>
      <c r="I11" s="23"/>
      <c r="J11" s="23"/>
      <c r="K11" s="23"/>
      <c r="L11" s="24"/>
    </row>
    <row r="12" spans="1:12" ht="14" thickBot="1" x14ac:dyDescent="0.4">
      <c r="G12" s="29">
        <v>11</v>
      </c>
      <c r="H12" s="30"/>
      <c r="I12" s="30"/>
      <c r="J12" s="30"/>
      <c r="K12" s="30"/>
      <c r="L12" s="31"/>
    </row>
    <row r="13" spans="1:12" x14ac:dyDescent="0.35">
      <c r="A13" s="25" t="s">
        <v>126</v>
      </c>
      <c r="B13" s="18">
        <v>1</v>
      </c>
      <c r="G13" s="23"/>
      <c r="H13" s="23"/>
      <c r="I13" s="23"/>
      <c r="J13" s="23"/>
      <c r="K13" s="23"/>
      <c r="L13" s="23"/>
    </row>
    <row r="14" spans="1:12" x14ac:dyDescent="0.35">
      <c r="G14" s="23"/>
      <c r="H14" s="23"/>
      <c r="I14" s="23"/>
      <c r="J14" s="23"/>
      <c r="K14" s="23"/>
      <c r="L14" s="23"/>
    </row>
    <row r="20" spans="1:19" ht="27" x14ac:dyDescent="0.35">
      <c r="A20" s="4" t="s">
        <v>85</v>
      </c>
      <c r="B20" s="4" t="s">
        <v>107</v>
      </c>
      <c r="C20" s="4" t="s">
        <v>108</v>
      </c>
      <c r="D20" s="4" t="s">
        <v>109</v>
      </c>
      <c r="E20" s="4" t="s">
        <v>110</v>
      </c>
      <c r="F20" s="4" t="s">
        <v>111</v>
      </c>
      <c r="G20" s="4" t="s">
        <v>112</v>
      </c>
      <c r="H20" s="4" t="s">
        <v>113</v>
      </c>
      <c r="I20" s="4" t="s">
        <v>114</v>
      </c>
      <c r="J20" s="4" t="s">
        <v>115</v>
      </c>
      <c r="K20" s="4" t="s">
        <v>116</v>
      </c>
      <c r="L20" s="4" t="s">
        <v>117</v>
      </c>
      <c r="M20" s="4" t="s">
        <v>118</v>
      </c>
      <c r="N20" s="4" t="s">
        <v>119</v>
      </c>
      <c r="O20" s="4" t="s">
        <v>120</v>
      </c>
      <c r="P20" s="4" t="s">
        <v>121</v>
      </c>
      <c r="Q20" s="4" t="s">
        <v>122</v>
      </c>
      <c r="R20" s="4" t="s">
        <v>123</v>
      </c>
      <c r="S20" s="4" t="s">
        <v>124</v>
      </c>
    </row>
    <row r="21" spans="1:19" x14ac:dyDescent="0.35">
      <c r="A21" s="59">
        <f>IFERROR(INDEX(LookupData!A3:A69,MATCH(E1,LookupData!E3:E69,0)),0)</f>
        <v>0</v>
      </c>
      <c r="B21" s="59">
        <v>20</v>
      </c>
      <c r="C21" s="59" t="s">
        <v>125</v>
      </c>
      <c r="D21" s="60" t="s">
        <v>151</v>
      </c>
      <c r="E21" s="60" t="s">
        <v>152</v>
      </c>
      <c r="F21" s="61">
        <f>'2008-111'!E10</f>
        <v>0</v>
      </c>
      <c r="G21" s="61">
        <f>'2008-111'!F10</f>
        <v>0</v>
      </c>
      <c r="H21" s="61">
        <f>'2008-111'!G10</f>
        <v>0</v>
      </c>
      <c r="I21" s="61">
        <f>'2008-111'!H10</f>
        <v>0</v>
      </c>
      <c r="J21" s="61">
        <f>'2008-111'!I10</f>
        <v>0</v>
      </c>
      <c r="K21" s="61">
        <f>'2008-111'!J10</f>
        <v>0</v>
      </c>
      <c r="L21" s="61">
        <f>'2008-111'!K10</f>
        <v>0</v>
      </c>
      <c r="M21" s="61">
        <f>'2008-111'!L10</f>
        <v>0</v>
      </c>
      <c r="N21" s="61">
        <f>'2008-111'!M10</f>
        <v>0</v>
      </c>
      <c r="O21" s="61">
        <f>'2008-111'!N10</f>
        <v>0</v>
      </c>
      <c r="P21" s="61">
        <f>'2008-111'!O10</f>
        <v>0</v>
      </c>
      <c r="Q21" s="61">
        <f>'2008-111'!P10</f>
        <v>0</v>
      </c>
      <c r="R21" s="61"/>
      <c r="S21" s="59">
        <v>5</v>
      </c>
    </row>
    <row r="22" spans="1:19" x14ac:dyDescent="0.35">
      <c r="A22" s="59">
        <f>A$21</f>
        <v>0</v>
      </c>
      <c r="B22" s="59">
        <f>B$21</f>
        <v>20</v>
      </c>
      <c r="C22" s="59" t="s">
        <v>125</v>
      </c>
      <c r="D22" s="60" t="s">
        <v>151</v>
      </c>
      <c r="E22" s="60" t="s">
        <v>153</v>
      </c>
      <c r="F22" s="61">
        <f>'2008-111'!E11</f>
        <v>0</v>
      </c>
      <c r="G22" s="61">
        <f>'2008-111'!F11</f>
        <v>0</v>
      </c>
      <c r="H22" s="61">
        <f>'2008-111'!G11</f>
        <v>0</v>
      </c>
      <c r="I22" s="61">
        <f>'2008-111'!H11</f>
        <v>0</v>
      </c>
      <c r="J22" s="61">
        <f>'2008-111'!I11</f>
        <v>0</v>
      </c>
      <c r="K22" s="61">
        <f>'2008-111'!J11</f>
        <v>0</v>
      </c>
      <c r="L22" s="61">
        <f>'2008-111'!K11</f>
        <v>0</v>
      </c>
      <c r="M22" s="61">
        <f>'2008-111'!L11</f>
        <v>0</v>
      </c>
      <c r="N22" s="61">
        <f>'2008-111'!M11</f>
        <v>0</v>
      </c>
      <c r="O22" s="61">
        <f>'2008-111'!N11</f>
        <v>0</v>
      </c>
      <c r="P22" s="61">
        <f>'2008-111'!O11</f>
        <v>0</v>
      </c>
      <c r="Q22" s="61">
        <f>'2008-111'!P11</f>
        <v>0</v>
      </c>
      <c r="R22" s="61"/>
      <c r="S22" s="59">
        <v>5</v>
      </c>
    </row>
    <row r="23" spans="1:19" x14ac:dyDescent="0.35">
      <c r="A23" s="59">
        <f t="shared" ref="A23:B24" si="0">A$21</f>
        <v>0</v>
      </c>
      <c r="B23" s="59">
        <f t="shared" si="0"/>
        <v>20</v>
      </c>
      <c r="C23" s="59" t="s">
        <v>125</v>
      </c>
      <c r="D23" s="60" t="s">
        <v>151</v>
      </c>
      <c r="E23" s="60" t="s">
        <v>154</v>
      </c>
      <c r="F23" s="61">
        <f>'2008-111'!E12</f>
        <v>0</v>
      </c>
      <c r="G23" s="61">
        <f>'2008-111'!F12</f>
        <v>0</v>
      </c>
      <c r="H23" s="61">
        <f>'2008-111'!G12</f>
        <v>0</v>
      </c>
      <c r="I23" s="61">
        <f>'2008-111'!H12</f>
        <v>0</v>
      </c>
      <c r="J23" s="61">
        <f>'2008-111'!I12</f>
        <v>0</v>
      </c>
      <c r="K23" s="61">
        <f>'2008-111'!J12</f>
        <v>0</v>
      </c>
      <c r="L23" s="61">
        <f>'2008-111'!K12</f>
        <v>0</v>
      </c>
      <c r="M23" s="61">
        <f>'2008-111'!L12</f>
        <v>0</v>
      </c>
      <c r="N23" s="61">
        <f>'2008-111'!M12</f>
        <v>0</v>
      </c>
      <c r="O23" s="61">
        <f>'2008-111'!N12</f>
        <v>0</v>
      </c>
      <c r="P23" s="61">
        <f>'2008-111'!O12</f>
        <v>0</v>
      </c>
      <c r="Q23" s="61">
        <f>'2008-111'!P12</f>
        <v>0</v>
      </c>
      <c r="R23" s="60"/>
      <c r="S23" s="59">
        <v>5</v>
      </c>
    </row>
    <row r="24" spans="1:19" x14ac:dyDescent="0.35">
      <c r="A24" s="59">
        <f t="shared" si="0"/>
        <v>0</v>
      </c>
      <c r="B24" s="59">
        <f t="shared" si="0"/>
        <v>20</v>
      </c>
      <c r="C24" s="59" t="s">
        <v>125</v>
      </c>
      <c r="D24" s="60" t="s">
        <v>151</v>
      </c>
      <c r="E24" s="59" t="s">
        <v>148</v>
      </c>
      <c r="F24" s="61">
        <f>'2008-111'!E13</f>
        <v>0</v>
      </c>
      <c r="G24" s="61">
        <f>'2008-111'!F13</f>
        <v>0</v>
      </c>
      <c r="H24" s="61">
        <f>'2008-111'!G13</f>
        <v>0</v>
      </c>
      <c r="I24" s="61">
        <f>'2008-111'!H13</f>
        <v>0</v>
      </c>
      <c r="J24" s="61">
        <f>'2008-111'!I13</f>
        <v>0</v>
      </c>
      <c r="K24" s="61">
        <f>'2008-111'!J13</f>
        <v>0</v>
      </c>
      <c r="L24" s="61">
        <f>'2008-111'!K13</f>
        <v>0</v>
      </c>
      <c r="M24" s="61">
        <f>'2008-111'!L13</f>
        <v>0</v>
      </c>
      <c r="N24" s="61">
        <f>'2008-111'!M13</f>
        <v>0</v>
      </c>
      <c r="O24" s="61">
        <f>'2008-111'!N13</f>
        <v>0</v>
      </c>
      <c r="P24" s="61">
        <f>'2008-111'!O13</f>
        <v>0</v>
      </c>
      <c r="Q24" s="61">
        <f>'2008-111'!P13</f>
        <v>0</v>
      </c>
      <c r="R24" s="60"/>
      <c r="S24" s="59">
        <v>5</v>
      </c>
    </row>
    <row r="25" spans="1:19" x14ac:dyDescent="0.35">
      <c r="D25" s="2"/>
    </row>
    <row r="26" spans="1:19" x14ac:dyDescent="0.35">
      <c r="D26" s="2"/>
    </row>
    <row r="27" spans="1:19" x14ac:dyDescent="0.35">
      <c r="D27" s="2"/>
      <c r="E27" s="2"/>
    </row>
    <row r="28" spans="1:19" x14ac:dyDescent="0.35">
      <c r="D28" s="2"/>
      <c r="E28" s="2"/>
    </row>
    <row r="29" spans="1:19" x14ac:dyDescent="0.35">
      <c r="E29" s="2"/>
    </row>
    <row r="33" spans="4:4" x14ac:dyDescent="0.35">
      <c r="D33" s="2"/>
    </row>
    <row r="34" spans="4:4" x14ac:dyDescent="0.35">
      <c r="D34" s="2"/>
    </row>
    <row r="35" spans="4:4" x14ac:dyDescent="0.35">
      <c r="D35" s="2"/>
    </row>
    <row r="36" spans="4:4" x14ac:dyDescent="0.35">
      <c r="D36" s="2"/>
    </row>
    <row r="37" spans="4:4" x14ac:dyDescent="0.35">
      <c r="D37" s="2"/>
    </row>
  </sheetData>
  <sheetProtection algorithmName="SHA-512" hashValue="M9uz/eXKjFa63Eex3GiRD5zHdcZLcoZJBT7OOcuvJg1Dl/kcaO+pTCxjpRMuqfALX9N887TP0uOggOmKC+6sUA==" saltValue="cHFFqbUJ3eRyDtauR3ndHA==" spinCount="100000" sheet="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86"/>
  <sheetViews>
    <sheetView workbookViewId="0">
      <pane xSplit="3" ySplit="2" topLeftCell="D36" activePane="bottomRight" state="frozen"/>
      <selection pane="topRight" activeCell="D1" sqref="D1"/>
      <selection pane="bottomLeft" activeCell="A3" sqref="A3"/>
      <selection pane="bottomRight"/>
    </sheetView>
  </sheetViews>
  <sheetFormatPr defaultRowHeight="12.5" x14ac:dyDescent="0.25"/>
  <cols>
    <col min="5" max="5" width="10.453125" customWidth="1"/>
    <col min="6" max="6" width="14.7265625" customWidth="1"/>
    <col min="7" max="8" width="10.7265625" customWidth="1"/>
    <col min="9" max="9" width="12.453125" customWidth="1"/>
    <col min="10" max="10" width="11" bestFit="1" customWidth="1"/>
  </cols>
  <sheetData>
    <row r="1" spans="1:5" ht="13.5" x14ac:dyDescent="0.35">
      <c r="A1" s="2"/>
      <c r="B1" s="2"/>
      <c r="C1" s="2"/>
      <c r="D1" s="2"/>
      <c r="E1" s="2"/>
    </row>
    <row r="2" spans="1:5" ht="13.5" x14ac:dyDescent="0.35">
      <c r="A2" s="3" t="s">
        <v>85</v>
      </c>
      <c r="B2" s="3" t="s">
        <v>86</v>
      </c>
      <c r="C2" s="3" t="s">
        <v>87</v>
      </c>
      <c r="D2" s="3" t="s">
        <v>88</v>
      </c>
      <c r="E2" s="3" t="s">
        <v>89</v>
      </c>
    </row>
    <row r="3" spans="1:5" ht="13.5" x14ac:dyDescent="0.35">
      <c r="A3" s="2">
        <v>1</v>
      </c>
      <c r="B3" s="2">
        <v>1</v>
      </c>
      <c r="C3" s="2" t="s">
        <v>6</v>
      </c>
      <c r="D3" s="2" t="s">
        <v>6</v>
      </c>
      <c r="E3" s="2" t="s">
        <v>6</v>
      </c>
    </row>
    <row r="4" spans="1:5" ht="13.5" x14ac:dyDescent="0.35">
      <c r="A4" s="2">
        <v>2</v>
      </c>
      <c r="B4" s="2">
        <v>1</v>
      </c>
      <c r="C4" s="2" t="s">
        <v>7</v>
      </c>
      <c r="D4" s="2" t="s">
        <v>7</v>
      </c>
      <c r="E4" s="2" t="s">
        <v>7</v>
      </c>
    </row>
    <row r="5" spans="1:5" ht="13.5" x14ac:dyDescent="0.35">
      <c r="A5" s="2">
        <v>3</v>
      </c>
      <c r="B5" s="2">
        <v>1</v>
      </c>
      <c r="C5" s="2" t="s">
        <v>8</v>
      </c>
      <c r="D5" s="2" t="s">
        <v>8</v>
      </c>
      <c r="E5" s="2" t="s">
        <v>8</v>
      </c>
    </row>
    <row r="6" spans="1:5" ht="13.5" x14ac:dyDescent="0.35">
      <c r="A6" s="2">
        <v>4</v>
      </c>
      <c r="B6" s="2">
        <v>1</v>
      </c>
      <c r="C6" s="2" t="s">
        <v>9</v>
      </c>
      <c r="D6" s="2" t="s">
        <v>9</v>
      </c>
      <c r="E6" s="2" t="s">
        <v>9</v>
      </c>
    </row>
    <row r="7" spans="1:5" ht="13.5" x14ac:dyDescent="0.35">
      <c r="A7" s="2">
        <v>5</v>
      </c>
      <c r="B7" s="2">
        <v>1</v>
      </c>
      <c r="C7" s="2" t="s">
        <v>10</v>
      </c>
      <c r="D7" s="2" t="s">
        <v>10</v>
      </c>
      <c r="E7" s="2" t="s">
        <v>10</v>
      </c>
    </row>
    <row r="8" spans="1:5" ht="13.5" x14ac:dyDescent="0.35">
      <c r="A8" s="2">
        <v>6</v>
      </c>
      <c r="B8" s="2">
        <v>1</v>
      </c>
      <c r="C8" s="2" t="s">
        <v>11</v>
      </c>
      <c r="D8" s="2" t="s">
        <v>11</v>
      </c>
      <c r="E8" s="2" t="s">
        <v>11</v>
      </c>
    </row>
    <row r="9" spans="1:5" ht="13.5" x14ac:dyDescent="0.35">
      <c r="A9" s="2">
        <v>7</v>
      </c>
      <c r="B9" s="2">
        <v>1</v>
      </c>
      <c r="C9" s="2" t="s">
        <v>12</v>
      </c>
      <c r="D9" s="2" t="s">
        <v>12</v>
      </c>
      <c r="E9" s="2" t="s">
        <v>12</v>
      </c>
    </row>
    <row r="10" spans="1:5" ht="13.5" x14ac:dyDescent="0.35">
      <c r="A10" s="2">
        <v>8</v>
      </c>
      <c r="B10" s="2">
        <v>1</v>
      </c>
      <c r="C10" s="2" t="s">
        <v>13</v>
      </c>
      <c r="D10" s="2" t="s">
        <v>13</v>
      </c>
      <c r="E10" s="2" t="s">
        <v>13</v>
      </c>
    </row>
    <row r="11" spans="1:5" ht="13.5" x14ac:dyDescent="0.35">
      <c r="A11" s="2">
        <v>9</v>
      </c>
      <c r="B11" s="2">
        <v>1</v>
      </c>
      <c r="C11" s="2" t="s">
        <v>14</v>
      </c>
      <c r="D11" s="2" t="s">
        <v>14</v>
      </c>
      <c r="E11" s="2" t="s">
        <v>14</v>
      </c>
    </row>
    <row r="12" spans="1:5" ht="13.5" x14ac:dyDescent="0.35">
      <c r="A12" s="2">
        <v>10</v>
      </c>
      <c r="B12" s="2">
        <v>1</v>
      </c>
      <c r="C12" s="2" t="s">
        <v>15</v>
      </c>
      <c r="D12" s="2" t="s">
        <v>15</v>
      </c>
      <c r="E12" s="2" t="s">
        <v>15</v>
      </c>
    </row>
    <row r="13" spans="1:5" ht="13.5" x14ac:dyDescent="0.35">
      <c r="A13" s="2">
        <v>11</v>
      </c>
      <c r="B13" s="2">
        <v>1</v>
      </c>
      <c r="C13" s="2" t="s">
        <v>16</v>
      </c>
      <c r="D13" s="2" t="s">
        <v>16</v>
      </c>
      <c r="E13" s="2" t="s">
        <v>16</v>
      </c>
    </row>
    <row r="14" spans="1:5" ht="13.5" x14ac:dyDescent="0.35">
      <c r="A14" s="2">
        <v>12</v>
      </c>
      <c r="B14" s="2">
        <v>1</v>
      </c>
      <c r="C14" s="2" t="s">
        <v>17</v>
      </c>
      <c r="D14" s="2" t="s">
        <v>17</v>
      </c>
      <c r="E14" s="2" t="s">
        <v>17</v>
      </c>
    </row>
    <row r="15" spans="1:5" ht="13.5" x14ac:dyDescent="0.35">
      <c r="A15" s="2">
        <v>14</v>
      </c>
      <c r="B15" s="2">
        <v>1</v>
      </c>
      <c r="C15" s="2" t="s">
        <v>19</v>
      </c>
      <c r="D15" s="2" t="s">
        <v>19</v>
      </c>
      <c r="E15" s="2" t="s">
        <v>158</v>
      </c>
    </row>
    <row r="16" spans="1:5" ht="13.5" x14ac:dyDescent="0.35">
      <c r="A16" s="2">
        <v>15</v>
      </c>
      <c r="B16" s="2">
        <v>1</v>
      </c>
      <c r="C16" s="2" t="s">
        <v>20</v>
      </c>
      <c r="D16" s="2" t="s">
        <v>20</v>
      </c>
      <c r="E16" s="2" t="s">
        <v>20</v>
      </c>
    </row>
    <row r="17" spans="1:5" ht="13.5" x14ac:dyDescent="0.35">
      <c r="A17" s="2">
        <v>16</v>
      </c>
      <c r="B17" s="2">
        <v>1</v>
      </c>
      <c r="C17" s="2" t="s">
        <v>21</v>
      </c>
      <c r="D17" s="2" t="s">
        <v>21</v>
      </c>
      <c r="E17" s="2" t="s">
        <v>21</v>
      </c>
    </row>
    <row r="18" spans="1:5" ht="13.5" x14ac:dyDescent="0.35">
      <c r="A18" s="2">
        <v>17</v>
      </c>
      <c r="B18" s="2">
        <v>1</v>
      </c>
      <c r="C18" s="2" t="s">
        <v>22</v>
      </c>
      <c r="D18" s="2" t="s">
        <v>22</v>
      </c>
      <c r="E18" s="2" t="s">
        <v>22</v>
      </c>
    </row>
    <row r="19" spans="1:5" ht="13.5" x14ac:dyDescent="0.35">
      <c r="A19" s="2">
        <v>18</v>
      </c>
      <c r="B19" s="2">
        <v>1</v>
      </c>
      <c r="C19" s="2" t="s">
        <v>23</v>
      </c>
      <c r="D19" s="2" t="s">
        <v>23</v>
      </c>
      <c r="E19" s="2" t="s">
        <v>23</v>
      </c>
    </row>
    <row r="20" spans="1:5" ht="13.5" x14ac:dyDescent="0.35">
      <c r="A20" s="2">
        <v>19</v>
      </c>
      <c r="B20" s="2">
        <v>1</v>
      </c>
      <c r="C20" s="2" t="s">
        <v>24</v>
      </c>
      <c r="D20" s="2" t="s">
        <v>24</v>
      </c>
      <c r="E20" s="2" t="s">
        <v>24</v>
      </c>
    </row>
    <row r="21" spans="1:5" ht="13.5" x14ac:dyDescent="0.35">
      <c r="A21" s="2">
        <v>20</v>
      </c>
      <c r="B21" s="2">
        <v>1</v>
      </c>
      <c r="C21" s="2" t="s">
        <v>25</v>
      </c>
      <c r="D21" s="2" t="s">
        <v>25</v>
      </c>
      <c r="E21" s="2" t="s">
        <v>25</v>
      </c>
    </row>
    <row r="22" spans="1:5" ht="13.5" x14ac:dyDescent="0.35">
      <c r="A22" s="2">
        <v>21</v>
      </c>
      <c r="B22" s="2">
        <v>1</v>
      </c>
      <c r="C22" s="2" t="s">
        <v>26</v>
      </c>
      <c r="D22" s="2" t="s">
        <v>26</v>
      </c>
      <c r="E22" s="2" t="s">
        <v>26</v>
      </c>
    </row>
    <row r="23" spans="1:5" ht="13.5" x14ac:dyDescent="0.35">
      <c r="A23" s="2">
        <v>22</v>
      </c>
      <c r="B23" s="2">
        <v>1</v>
      </c>
      <c r="C23" s="2" t="s">
        <v>27</v>
      </c>
      <c r="D23" s="2" t="s">
        <v>27</v>
      </c>
      <c r="E23" s="2" t="s">
        <v>27</v>
      </c>
    </row>
    <row r="24" spans="1:5" ht="13.5" x14ac:dyDescent="0.35">
      <c r="A24" s="2">
        <v>23</v>
      </c>
      <c r="B24" s="2">
        <v>1</v>
      </c>
      <c r="C24" s="2" t="s">
        <v>28</v>
      </c>
      <c r="D24" s="2" t="s">
        <v>28</v>
      </c>
      <c r="E24" s="2" t="s">
        <v>28</v>
      </c>
    </row>
    <row r="25" spans="1:5" ht="13.5" x14ac:dyDescent="0.35">
      <c r="A25" s="2">
        <v>24</v>
      </c>
      <c r="B25" s="2">
        <v>1</v>
      </c>
      <c r="C25" s="2" t="s">
        <v>29</v>
      </c>
      <c r="D25" s="2" t="s">
        <v>29</v>
      </c>
      <c r="E25" s="2" t="s">
        <v>29</v>
      </c>
    </row>
    <row r="26" spans="1:5" ht="13.5" x14ac:dyDescent="0.35">
      <c r="A26" s="2">
        <v>25</v>
      </c>
      <c r="B26" s="2">
        <v>1</v>
      </c>
      <c r="C26" s="2" t="s">
        <v>30</v>
      </c>
      <c r="D26" s="2" t="s">
        <v>30</v>
      </c>
      <c r="E26" s="2" t="s">
        <v>30</v>
      </c>
    </row>
    <row r="27" spans="1:5" ht="13.5" x14ac:dyDescent="0.35">
      <c r="A27" s="2">
        <v>26</v>
      </c>
      <c r="B27" s="2">
        <v>1</v>
      </c>
      <c r="C27" s="2" t="s">
        <v>31</v>
      </c>
      <c r="D27" s="2" t="s">
        <v>31</v>
      </c>
      <c r="E27" s="2" t="s">
        <v>31</v>
      </c>
    </row>
    <row r="28" spans="1:5" ht="13.5" x14ac:dyDescent="0.35">
      <c r="A28" s="2">
        <v>27</v>
      </c>
      <c r="B28" s="2">
        <v>1</v>
      </c>
      <c r="C28" s="2" t="s">
        <v>32</v>
      </c>
      <c r="D28" s="2" t="s">
        <v>32</v>
      </c>
      <c r="E28" s="2" t="s">
        <v>32</v>
      </c>
    </row>
    <row r="29" spans="1:5" ht="13.5" x14ac:dyDescent="0.35">
      <c r="A29" s="2">
        <v>28</v>
      </c>
      <c r="B29" s="2">
        <v>1</v>
      </c>
      <c r="C29" s="2" t="s">
        <v>33</v>
      </c>
      <c r="D29" s="2" t="s">
        <v>33</v>
      </c>
      <c r="E29" s="2" t="s">
        <v>33</v>
      </c>
    </row>
    <row r="30" spans="1:5" ht="13.5" x14ac:dyDescent="0.35">
      <c r="A30" s="2">
        <v>29</v>
      </c>
      <c r="B30" s="2">
        <v>1</v>
      </c>
      <c r="C30" s="2" t="s">
        <v>34</v>
      </c>
      <c r="D30" s="2" t="s">
        <v>34</v>
      </c>
      <c r="E30" s="2" t="s">
        <v>34</v>
      </c>
    </row>
    <row r="31" spans="1:5" ht="13.5" x14ac:dyDescent="0.35">
      <c r="A31" s="2">
        <v>30</v>
      </c>
      <c r="B31" s="2">
        <v>1</v>
      </c>
      <c r="C31" s="2" t="s">
        <v>35</v>
      </c>
      <c r="D31" s="2" t="s">
        <v>35</v>
      </c>
      <c r="E31" s="2" t="s">
        <v>35</v>
      </c>
    </row>
    <row r="32" spans="1:5" ht="13.5" x14ac:dyDescent="0.35">
      <c r="A32" s="2">
        <v>31</v>
      </c>
      <c r="B32" s="2">
        <v>1</v>
      </c>
      <c r="C32" s="2" t="s">
        <v>36</v>
      </c>
      <c r="D32" s="2" t="s">
        <v>36</v>
      </c>
      <c r="E32" s="2" t="s">
        <v>36</v>
      </c>
    </row>
    <row r="33" spans="1:5" ht="13.5" x14ac:dyDescent="0.35">
      <c r="A33" s="2">
        <v>32</v>
      </c>
      <c r="B33" s="2">
        <v>1</v>
      </c>
      <c r="C33" s="2" t="s">
        <v>37</v>
      </c>
      <c r="D33" s="2" t="s">
        <v>37</v>
      </c>
      <c r="E33" s="2" t="s">
        <v>37</v>
      </c>
    </row>
    <row r="34" spans="1:5" ht="13.5" x14ac:dyDescent="0.35">
      <c r="A34" s="2">
        <v>33</v>
      </c>
      <c r="B34" s="2">
        <v>1</v>
      </c>
      <c r="C34" s="2" t="s">
        <v>38</v>
      </c>
      <c r="D34" s="2" t="s">
        <v>38</v>
      </c>
      <c r="E34" s="2" t="s">
        <v>38</v>
      </c>
    </row>
    <row r="35" spans="1:5" ht="13.5" x14ac:dyDescent="0.35">
      <c r="A35" s="2">
        <v>34</v>
      </c>
      <c r="B35" s="2">
        <v>1</v>
      </c>
      <c r="C35" s="2" t="s">
        <v>39</v>
      </c>
      <c r="D35" s="2" t="s">
        <v>39</v>
      </c>
      <c r="E35" s="2" t="s">
        <v>39</v>
      </c>
    </row>
    <row r="36" spans="1:5" ht="13.5" x14ac:dyDescent="0.35">
      <c r="A36" s="2">
        <v>35</v>
      </c>
      <c r="B36" s="2">
        <v>1</v>
      </c>
      <c r="C36" s="2" t="s">
        <v>40</v>
      </c>
      <c r="D36" s="2" t="s">
        <v>40</v>
      </c>
      <c r="E36" s="2" t="s">
        <v>40</v>
      </c>
    </row>
    <row r="37" spans="1:5" ht="13.5" x14ac:dyDescent="0.35">
      <c r="A37" s="2">
        <v>36</v>
      </c>
      <c r="B37" s="2">
        <v>1</v>
      </c>
      <c r="C37" s="2" t="s">
        <v>41</v>
      </c>
      <c r="D37" s="2" t="s">
        <v>41</v>
      </c>
      <c r="E37" s="2" t="s">
        <v>41</v>
      </c>
    </row>
    <row r="38" spans="1:5" ht="13.5" x14ac:dyDescent="0.35">
      <c r="A38" s="2">
        <v>37</v>
      </c>
      <c r="B38" s="2">
        <v>1</v>
      </c>
      <c r="C38" s="2" t="s">
        <v>42</v>
      </c>
      <c r="D38" s="2" t="s">
        <v>42</v>
      </c>
      <c r="E38" s="2" t="s">
        <v>42</v>
      </c>
    </row>
    <row r="39" spans="1:5" ht="13.5" x14ac:dyDescent="0.35">
      <c r="A39" s="2">
        <v>38</v>
      </c>
      <c r="B39" s="2">
        <v>1</v>
      </c>
      <c r="C39" s="2" t="s">
        <v>43</v>
      </c>
      <c r="D39" s="2" t="s">
        <v>43</v>
      </c>
      <c r="E39" s="2" t="s">
        <v>43</v>
      </c>
    </row>
    <row r="40" spans="1:5" ht="13.5" x14ac:dyDescent="0.35">
      <c r="A40" s="2">
        <v>39</v>
      </c>
      <c r="B40" s="2">
        <v>1</v>
      </c>
      <c r="C40" s="2" t="s">
        <v>44</v>
      </c>
      <c r="D40" s="2" t="s">
        <v>44</v>
      </c>
      <c r="E40" s="2" t="s">
        <v>44</v>
      </c>
    </row>
    <row r="41" spans="1:5" ht="13.5" x14ac:dyDescent="0.35">
      <c r="A41" s="2">
        <v>40</v>
      </c>
      <c r="B41" s="2">
        <v>1</v>
      </c>
      <c r="C41" s="2" t="s">
        <v>45</v>
      </c>
      <c r="D41" s="2" t="s">
        <v>45</v>
      </c>
      <c r="E41" s="2" t="s">
        <v>45</v>
      </c>
    </row>
    <row r="42" spans="1:5" ht="13.5" x14ac:dyDescent="0.35">
      <c r="A42" s="2">
        <v>41</v>
      </c>
      <c r="B42" s="2">
        <v>1</v>
      </c>
      <c r="C42" s="2" t="s">
        <v>46</v>
      </c>
      <c r="D42" s="2" t="s">
        <v>46</v>
      </c>
      <c r="E42" s="2" t="s">
        <v>46</v>
      </c>
    </row>
    <row r="43" spans="1:5" ht="13.5" x14ac:dyDescent="0.35">
      <c r="A43" s="2">
        <v>42</v>
      </c>
      <c r="B43" s="2">
        <v>1</v>
      </c>
      <c r="C43" s="2" t="s">
        <v>47</v>
      </c>
      <c r="D43" s="2" t="s">
        <v>47</v>
      </c>
      <c r="E43" s="2" t="s">
        <v>47</v>
      </c>
    </row>
    <row r="44" spans="1:5" ht="13.5" x14ac:dyDescent="0.35">
      <c r="A44" s="2">
        <v>43</v>
      </c>
      <c r="B44" s="2">
        <v>1</v>
      </c>
      <c r="C44" s="2" t="s">
        <v>48</v>
      </c>
      <c r="D44" s="2" t="s">
        <v>48</v>
      </c>
      <c r="E44" s="2" t="s">
        <v>48</v>
      </c>
    </row>
    <row r="45" spans="1:5" ht="13.5" x14ac:dyDescent="0.35">
      <c r="A45" s="2">
        <v>13</v>
      </c>
      <c r="B45" s="2">
        <v>1</v>
      </c>
      <c r="C45" s="2" t="s">
        <v>18</v>
      </c>
      <c r="D45" s="2" t="s">
        <v>90</v>
      </c>
      <c r="E45" s="2" t="s">
        <v>90</v>
      </c>
    </row>
    <row r="46" spans="1:5" ht="13.5" x14ac:dyDescent="0.35">
      <c r="A46" s="2">
        <v>44</v>
      </c>
      <c r="B46" s="2">
        <v>1</v>
      </c>
      <c r="C46" s="2" t="s">
        <v>49</v>
      </c>
      <c r="D46" s="2" t="s">
        <v>49</v>
      </c>
      <c r="E46" s="2" t="s">
        <v>49</v>
      </c>
    </row>
    <row r="47" spans="1:5" ht="13.5" x14ac:dyDescent="0.35">
      <c r="A47" s="2">
        <v>45</v>
      </c>
      <c r="B47" s="2">
        <v>1</v>
      </c>
      <c r="C47" s="2" t="s">
        <v>50</v>
      </c>
      <c r="D47" s="2" t="s">
        <v>50</v>
      </c>
      <c r="E47" s="2" t="s">
        <v>50</v>
      </c>
    </row>
    <row r="48" spans="1:5" ht="13.5" x14ac:dyDescent="0.35">
      <c r="A48" s="2">
        <v>46</v>
      </c>
      <c r="B48" s="2">
        <v>1</v>
      </c>
      <c r="C48" s="2" t="s">
        <v>51</v>
      </c>
      <c r="D48" s="2" t="s">
        <v>51</v>
      </c>
      <c r="E48" s="2" t="s">
        <v>51</v>
      </c>
    </row>
    <row r="49" spans="1:5" ht="13.5" x14ac:dyDescent="0.35">
      <c r="A49" s="2">
        <v>47</v>
      </c>
      <c r="B49" s="2">
        <v>1</v>
      </c>
      <c r="C49" s="2" t="s">
        <v>52</v>
      </c>
      <c r="D49" s="2" t="s">
        <v>52</v>
      </c>
      <c r="E49" s="2" t="s">
        <v>52</v>
      </c>
    </row>
    <row r="50" spans="1:5" ht="13.5" x14ac:dyDescent="0.35">
      <c r="A50" s="2">
        <v>48</v>
      </c>
      <c r="B50" s="2">
        <v>1</v>
      </c>
      <c r="C50" s="2" t="s">
        <v>53</v>
      </c>
      <c r="D50" s="2" t="s">
        <v>53</v>
      </c>
      <c r="E50" s="2" t="s">
        <v>53</v>
      </c>
    </row>
    <row r="51" spans="1:5" ht="13.5" x14ac:dyDescent="0.35">
      <c r="A51" s="2">
        <v>49</v>
      </c>
      <c r="B51" s="2">
        <v>1</v>
      </c>
      <c r="C51" s="2" t="s">
        <v>54</v>
      </c>
      <c r="D51" s="2" t="s">
        <v>54</v>
      </c>
      <c r="E51" s="2" t="s">
        <v>54</v>
      </c>
    </row>
    <row r="52" spans="1:5" ht="13.5" x14ac:dyDescent="0.35">
      <c r="A52" s="2">
        <v>50</v>
      </c>
      <c r="B52" s="2">
        <v>1</v>
      </c>
      <c r="C52" s="2" t="s">
        <v>55</v>
      </c>
      <c r="D52" s="2" t="s">
        <v>55</v>
      </c>
      <c r="E52" s="2" t="s">
        <v>55</v>
      </c>
    </row>
    <row r="53" spans="1:5" ht="13.5" x14ac:dyDescent="0.35">
      <c r="A53" s="2">
        <v>51</v>
      </c>
      <c r="B53" s="2">
        <v>1</v>
      </c>
      <c r="C53" s="2" t="s">
        <v>56</v>
      </c>
      <c r="D53" s="2" t="s">
        <v>56</v>
      </c>
      <c r="E53" s="2" t="s">
        <v>56</v>
      </c>
    </row>
    <row r="54" spans="1:5" ht="13.5" x14ac:dyDescent="0.35">
      <c r="A54" s="2">
        <v>52</v>
      </c>
      <c r="B54" s="2">
        <v>1</v>
      </c>
      <c r="C54" s="2" t="s">
        <v>57</v>
      </c>
      <c r="D54" s="2" t="s">
        <v>57</v>
      </c>
      <c r="E54" s="2" t="s">
        <v>57</v>
      </c>
    </row>
    <row r="55" spans="1:5" ht="13.5" x14ac:dyDescent="0.35">
      <c r="A55" s="2">
        <v>53</v>
      </c>
      <c r="B55" s="2">
        <v>1</v>
      </c>
      <c r="C55" s="2" t="s">
        <v>58</v>
      </c>
      <c r="D55" s="2" t="s">
        <v>58</v>
      </c>
      <c r="E55" s="2" t="s">
        <v>58</v>
      </c>
    </row>
    <row r="56" spans="1:5" ht="13.5" x14ac:dyDescent="0.35">
      <c r="A56" s="2">
        <v>54</v>
      </c>
      <c r="B56" s="2">
        <v>1</v>
      </c>
      <c r="C56" s="2" t="s">
        <v>59</v>
      </c>
      <c r="D56" s="2" t="s">
        <v>59</v>
      </c>
      <c r="E56" s="2" t="s">
        <v>59</v>
      </c>
    </row>
    <row r="57" spans="1:5" ht="13.5" x14ac:dyDescent="0.35">
      <c r="A57" s="2">
        <v>58</v>
      </c>
      <c r="B57" s="2">
        <v>1</v>
      </c>
      <c r="C57" s="2" t="s">
        <v>63</v>
      </c>
      <c r="D57" s="2" t="s">
        <v>91</v>
      </c>
      <c r="E57" s="2" t="s">
        <v>92</v>
      </c>
    </row>
    <row r="58" spans="1:5" ht="13.5" x14ac:dyDescent="0.35">
      <c r="A58" s="2">
        <v>59</v>
      </c>
      <c r="B58" s="2">
        <v>1</v>
      </c>
      <c r="C58" s="2" t="s">
        <v>64</v>
      </c>
      <c r="D58" s="2" t="s">
        <v>93</v>
      </c>
      <c r="E58" s="2" t="s">
        <v>94</v>
      </c>
    </row>
    <row r="59" spans="1:5" ht="13.5" x14ac:dyDescent="0.35">
      <c r="A59" s="2">
        <v>55</v>
      </c>
      <c r="B59" s="2">
        <v>1</v>
      </c>
      <c r="C59" s="2" t="s">
        <v>60</v>
      </c>
      <c r="D59" s="2" t="s">
        <v>60</v>
      </c>
      <c r="E59" s="2" t="s">
        <v>60</v>
      </c>
    </row>
    <row r="60" spans="1:5" ht="13.5" x14ac:dyDescent="0.35">
      <c r="A60" s="2">
        <v>56</v>
      </c>
      <c r="B60" s="2">
        <v>1</v>
      </c>
      <c r="C60" s="2" t="s">
        <v>61</v>
      </c>
      <c r="D60" s="2" t="s">
        <v>61</v>
      </c>
      <c r="E60" s="2" t="s">
        <v>61</v>
      </c>
    </row>
    <row r="61" spans="1:5" ht="13.5" x14ac:dyDescent="0.35">
      <c r="A61" s="2">
        <v>57</v>
      </c>
      <c r="B61" s="2">
        <v>1</v>
      </c>
      <c r="C61" s="2" t="s">
        <v>62</v>
      </c>
      <c r="D61" s="2" t="s">
        <v>62</v>
      </c>
      <c r="E61" s="2" t="s">
        <v>62</v>
      </c>
    </row>
    <row r="62" spans="1:5" ht="13.5" x14ac:dyDescent="0.35">
      <c r="A62" s="2">
        <v>60</v>
      </c>
      <c r="B62" s="2">
        <v>1</v>
      </c>
      <c r="C62" s="2" t="s">
        <v>65</v>
      </c>
      <c r="D62" s="2" t="s">
        <v>65</v>
      </c>
      <c r="E62" s="2" t="s">
        <v>65</v>
      </c>
    </row>
    <row r="63" spans="1:5" ht="13.5" x14ac:dyDescent="0.35">
      <c r="A63" s="2">
        <v>61</v>
      </c>
      <c r="B63" s="2">
        <v>1</v>
      </c>
      <c r="C63" s="2" t="s">
        <v>66</v>
      </c>
      <c r="D63" s="2" t="s">
        <v>66</v>
      </c>
      <c r="E63" s="2" t="s">
        <v>66</v>
      </c>
    </row>
    <row r="64" spans="1:5" ht="13.5" x14ac:dyDescent="0.35">
      <c r="A64" s="2">
        <v>62</v>
      </c>
      <c r="B64" s="2">
        <v>1</v>
      </c>
      <c r="C64" s="2" t="s">
        <v>67</v>
      </c>
      <c r="D64" s="2" t="s">
        <v>67</v>
      </c>
      <c r="E64" s="2" t="s">
        <v>67</v>
      </c>
    </row>
    <row r="65" spans="1:5" ht="13.5" x14ac:dyDescent="0.35">
      <c r="A65" s="2">
        <v>63</v>
      </c>
      <c r="B65" s="2">
        <v>1</v>
      </c>
      <c r="C65" s="2" t="s">
        <v>68</v>
      </c>
      <c r="D65" s="2" t="s">
        <v>68</v>
      </c>
      <c r="E65" s="2" t="s">
        <v>68</v>
      </c>
    </row>
    <row r="66" spans="1:5" ht="13.5" x14ac:dyDescent="0.35">
      <c r="A66" s="2">
        <v>64</v>
      </c>
      <c r="B66" s="2">
        <v>1</v>
      </c>
      <c r="C66" s="2" t="s">
        <v>69</v>
      </c>
      <c r="D66" s="2" t="s">
        <v>69</v>
      </c>
      <c r="E66" s="2" t="s">
        <v>69</v>
      </c>
    </row>
    <row r="67" spans="1:5" ht="13.5" x14ac:dyDescent="0.35">
      <c r="A67" s="2">
        <v>65</v>
      </c>
      <c r="B67" s="2">
        <v>1</v>
      </c>
      <c r="C67" s="2" t="s">
        <v>70</v>
      </c>
      <c r="D67" s="2" t="s">
        <v>70</v>
      </c>
      <c r="E67" s="2" t="s">
        <v>70</v>
      </c>
    </row>
    <row r="68" spans="1:5" ht="13.5" x14ac:dyDescent="0.35">
      <c r="A68" s="2">
        <v>66</v>
      </c>
      <c r="B68" s="2">
        <v>1</v>
      </c>
      <c r="C68" s="2" t="s">
        <v>71</v>
      </c>
      <c r="D68" s="2" t="s">
        <v>71</v>
      </c>
      <c r="E68" s="2" t="s">
        <v>71</v>
      </c>
    </row>
    <row r="69" spans="1:5" ht="13.5" x14ac:dyDescent="0.35">
      <c r="A69" s="2">
        <v>67</v>
      </c>
      <c r="B69" s="2">
        <v>1</v>
      </c>
      <c r="C69" s="2" t="s">
        <v>72</v>
      </c>
      <c r="D69" s="2" t="s">
        <v>72</v>
      </c>
      <c r="E69" s="2" t="s">
        <v>72</v>
      </c>
    </row>
    <row r="70" spans="1:5" ht="56.25" customHeight="1" x14ac:dyDescent="0.35">
      <c r="A70" s="2"/>
      <c r="B70" s="2"/>
      <c r="C70" s="2"/>
      <c r="D70" s="2"/>
      <c r="E70" s="2"/>
    </row>
    <row r="71" spans="1:5" ht="27" x14ac:dyDescent="0.35">
      <c r="A71" s="5" t="s">
        <v>95</v>
      </c>
      <c r="B71" s="5" t="s">
        <v>96</v>
      </c>
      <c r="C71" s="5" t="s">
        <v>136</v>
      </c>
      <c r="D71" s="5" t="s">
        <v>139</v>
      </c>
      <c r="E71" s="2"/>
    </row>
    <row r="72" spans="1:5" ht="13.5" x14ac:dyDescent="0.35">
      <c r="A72" s="2">
        <v>1</v>
      </c>
      <c r="B72" s="2" t="s">
        <v>76</v>
      </c>
      <c r="C72" s="2" t="s">
        <v>0</v>
      </c>
      <c r="D72" s="2" t="s">
        <v>140</v>
      </c>
      <c r="E72" s="2"/>
    </row>
    <row r="73" spans="1:5" ht="13.5" x14ac:dyDescent="0.35">
      <c r="A73" s="2">
        <v>2</v>
      </c>
      <c r="B73" s="2" t="s">
        <v>77</v>
      </c>
      <c r="C73" s="2" t="s">
        <v>1</v>
      </c>
      <c r="D73" s="2" t="s">
        <v>141</v>
      </c>
      <c r="E73" s="2"/>
    </row>
    <row r="74" spans="1:5" ht="13.5" x14ac:dyDescent="0.35">
      <c r="A74" s="2">
        <v>3</v>
      </c>
      <c r="B74" s="2" t="s">
        <v>78</v>
      </c>
      <c r="C74" s="2"/>
      <c r="D74" s="2" t="s">
        <v>142</v>
      </c>
      <c r="E74" s="2"/>
    </row>
    <row r="75" spans="1:5" ht="13.5" x14ac:dyDescent="0.35">
      <c r="A75" s="2">
        <v>4</v>
      </c>
      <c r="B75" s="2" t="s">
        <v>79</v>
      </c>
      <c r="C75" s="2"/>
      <c r="D75" s="2" t="s">
        <v>143</v>
      </c>
      <c r="E75" s="2"/>
    </row>
    <row r="76" spans="1:5" ht="13.5" x14ac:dyDescent="0.35">
      <c r="A76" s="2">
        <v>5</v>
      </c>
      <c r="B76" s="2" t="s">
        <v>80</v>
      </c>
      <c r="C76" s="2"/>
      <c r="D76" s="2" t="s">
        <v>144</v>
      </c>
      <c r="E76" s="2"/>
    </row>
    <row r="77" spans="1:5" ht="13.5" x14ac:dyDescent="0.35">
      <c r="A77" s="2">
        <v>6</v>
      </c>
      <c r="B77" s="2" t="s">
        <v>81</v>
      </c>
      <c r="C77" s="2"/>
      <c r="D77" s="2"/>
      <c r="E77" s="2"/>
    </row>
    <row r="78" spans="1:5" ht="13.5" x14ac:dyDescent="0.35">
      <c r="A78" s="2">
        <v>7</v>
      </c>
      <c r="B78" s="2" t="s">
        <v>82</v>
      </c>
      <c r="C78" s="2"/>
      <c r="D78" s="2"/>
      <c r="E78" s="2"/>
    </row>
    <row r="79" spans="1:5" ht="13.5" x14ac:dyDescent="0.35">
      <c r="A79" s="2">
        <v>8</v>
      </c>
      <c r="B79" s="2" t="s">
        <v>83</v>
      </c>
      <c r="C79" s="2"/>
      <c r="D79" s="2"/>
      <c r="E79" s="2"/>
    </row>
    <row r="80" spans="1:5" ht="13.5" x14ac:dyDescent="0.35">
      <c r="A80" s="2">
        <v>9</v>
      </c>
      <c r="B80" s="2" t="s">
        <v>4</v>
      </c>
      <c r="C80" s="2"/>
      <c r="D80" s="2"/>
      <c r="E80" s="2"/>
    </row>
    <row r="81" spans="1:5" ht="13.5" x14ac:dyDescent="0.35">
      <c r="A81" s="2">
        <v>10</v>
      </c>
      <c r="B81" s="2" t="s">
        <v>5</v>
      </c>
      <c r="C81" s="2"/>
      <c r="D81" s="2"/>
      <c r="E81" s="2"/>
    </row>
    <row r="82" spans="1:5" ht="13.5" x14ac:dyDescent="0.35">
      <c r="A82" s="2"/>
      <c r="B82" s="2" t="s">
        <v>74</v>
      </c>
      <c r="C82" s="2"/>
      <c r="D82" s="2"/>
      <c r="E82" s="2"/>
    </row>
    <row r="83" spans="1:5" ht="13.5" x14ac:dyDescent="0.35">
      <c r="A83" s="2"/>
      <c r="B83" s="2" t="s">
        <v>75</v>
      </c>
      <c r="C83" s="2"/>
      <c r="D83" s="2"/>
      <c r="E83" s="2"/>
    </row>
    <row r="84" spans="1:5" ht="13.5" x14ac:dyDescent="0.35">
      <c r="A84" s="2"/>
      <c r="B84" s="2"/>
      <c r="C84" s="2"/>
      <c r="D84" s="2"/>
      <c r="E84" s="2"/>
    </row>
    <row r="85" spans="1:5" ht="13.5" x14ac:dyDescent="0.35">
      <c r="A85" s="2"/>
      <c r="B85" s="2"/>
      <c r="C85" s="2"/>
      <c r="D85" s="2"/>
      <c r="E85" s="2"/>
    </row>
    <row r="86" spans="1:5" ht="13.5" x14ac:dyDescent="0.35">
      <c r="A86" s="2"/>
      <c r="B86" s="2"/>
      <c r="C86" s="2"/>
      <c r="D86" s="2"/>
      <c r="E86" s="2"/>
    </row>
  </sheetData>
  <sortState xmlns:xlrd2="http://schemas.microsoft.com/office/spreadsheetml/2017/richdata2"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2008-111</vt:lpstr>
      <vt:lpstr>ReportInfo</vt:lpstr>
      <vt:lpstr>LookupData</vt:lpstr>
      <vt:lpstr>'2008-111'!Print_Area</vt:lpstr>
      <vt:lpstr>'2008-111'!Print_Titles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2017-11-13T07:56:40Z</cp:lastPrinted>
  <dcterms:created xsi:type="dcterms:W3CDTF">1996-10-14T23:33:28Z</dcterms:created>
  <dcterms:modified xsi:type="dcterms:W3CDTF">2020-10-30T01:14:24Z</dcterms:modified>
</cp:coreProperties>
</file>